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/>
  <mc:AlternateContent xmlns:mc="http://schemas.openxmlformats.org/markup-compatibility/2006">
    <mc:Choice Requires="x15">
      <x15ac:absPath xmlns:x15ac="http://schemas.microsoft.com/office/spreadsheetml/2010/11/ac" url="\\synology\CENTER\事業課共有\①Ｊ検\2025年度\試験運営\発送物\受験案内・出願案内\出願案内オリジナル\後期_情報活用\"/>
    </mc:Choice>
  </mc:AlternateContent>
  <xr:revisionPtr revIDLastSave="0" documentId="13_ncr:1_{83FB2DFF-6FDE-43A8-8318-4932F1CDF9DE}" xr6:coauthVersionLast="47" xr6:coauthVersionMax="47" xr10:uidLastSave="{00000000-0000-0000-0000-000000000000}"/>
  <bookViews>
    <workbookView xWindow="2010" yWindow="1650" windowWidth="17190" windowHeight="12150" firstSheet="1" activeTab="1" xr2:uid="{00000000-000D-0000-FFFF-FFFF00000000}"/>
  </bookViews>
  <sheets>
    <sheet name="Sheet1" sheetId="3" state="hidden" r:id="rId1"/>
    <sheet name="後期活用" sheetId="4" r:id="rId2"/>
    <sheet name="請求書・支払明細書" sheetId="5" r:id="rId3"/>
  </sheets>
  <definedNames>
    <definedName name="_xlnm.Print_Area" localSheetId="1">後期活用!$A$1:$AA$49</definedName>
    <definedName name="_xlnm.Print_Area" localSheetId="2">請求書・支払明細書!$A$1:$L$55</definedName>
    <definedName name="出願科目">Sheet1!$E$3:$E$8</definedName>
    <definedName name="情報活用試験_一般_出願一覧">Sheet1!$E$3:$H$8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5" l="1"/>
  <c r="B40" i="5"/>
  <c r="B39" i="5"/>
  <c r="B41" i="5" l="1"/>
  <c r="W24" i="4" l="1"/>
  <c r="I38" i="5" l="1"/>
  <c r="I13" i="5"/>
  <c r="F34" i="4" l="1"/>
  <c r="F32" i="4"/>
  <c r="H33" i="4" s="1"/>
  <c r="F30" i="4"/>
  <c r="H31" i="4" s="1"/>
  <c r="R35" i="4" l="1"/>
  <c r="C30" i="5"/>
  <c r="F30" i="5" s="1"/>
  <c r="M33" i="4"/>
  <c r="C29" i="5"/>
  <c r="F29" i="5" s="1"/>
  <c r="R31" i="4"/>
  <c r="C28" i="5"/>
  <c r="M31" i="4"/>
  <c r="F36" i="4"/>
  <c r="R33" i="4"/>
  <c r="M35" i="4"/>
  <c r="H35" i="4"/>
  <c r="H37" i="4" s="1"/>
  <c r="W31" i="4" l="1"/>
  <c r="R37" i="4"/>
  <c r="C31" i="5"/>
  <c r="C52" i="5" s="1"/>
  <c r="F28" i="5"/>
  <c r="F31" i="5" s="1"/>
  <c r="M37" i="4"/>
  <c r="W33" i="4"/>
  <c r="W35" i="4"/>
  <c r="W37" i="4" l="1"/>
  <c r="C21" i="5"/>
  <c r="F32" i="5"/>
  <c r="D52" i="5"/>
  <c r="D53" i="5"/>
  <c r="F52" i="5" l="1"/>
  <c r="F54" i="5" l="1"/>
  <c r="C46" i="5"/>
  <c r="C5" i="5" s="1"/>
</calcChain>
</file>

<file path=xl/sharedStrings.xml><?xml version="1.0" encoding="utf-8"?>
<sst xmlns="http://schemas.openxmlformats.org/spreadsheetml/2006/main" count="177" uniqueCount="146">
  <si>
    <t>[送付書類］</t>
    <rPh sb="1" eb="3">
      <t>ソウフ</t>
    </rPh>
    <rPh sb="3" eb="5">
      <t>ショルイ</t>
    </rPh>
    <phoneticPr fontId="1"/>
  </si>
  <si>
    <t>送付日</t>
    <rPh sb="0" eb="2">
      <t>ソウフ</t>
    </rPh>
    <rPh sb="2" eb="3">
      <t>ビ</t>
    </rPh>
    <phoneticPr fontId="1"/>
  </si>
  <si>
    <t>確認</t>
    <rPh sb="0" eb="2">
      <t>カクニン</t>
    </rPh>
    <phoneticPr fontId="1"/>
  </si>
  <si>
    <t>同封書類一覧</t>
    <rPh sb="0" eb="2">
      <t>ドウフウ</t>
    </rPh>
    <rPh sb="2" eb="4">
      <t>ショルイ</t>
    </rPh>
    <rPh sb="4" eb="6">
      <t>イチラン</t>
    </rPh>
    <phoneticPr fontId="1"/>
  </si>
  <si>
    <t>団体名</t>
    <rPh sb="0" eb="3">
      <t>ダンタイメイ</t>
    </rPh>
    <phoneticPr fontId="1"/>
  </si>
  <si>
    <t>受験願書（下記申込別にお取りまとめください）</t>
    <rPh sb="0" eb="2">
      <t>ジュケン</t>
    </rPh>
    <rPh sb="2" eb="4">
      <t>ガンショ</t>
    </rPh>
    <rPh sb="5" eb="7">
      <t>カキ</t>
    </rPh>
    <rPh sb="7" eb="9">
      <t>モウシコミ</t>
    </rPh>
    <rPh sb="9" eb="10">
      <t>ベツ</t>
    </rPh>
    <rPh sb="12" eb="13">
      <t>ト</t>
    </rPh>
    <phoneticPr fontId="1"/>
  </si>
  <si>
    <t>No</t>
    <phoneticPr fontId="1"/>
  </si>
  <si>
    <t>出願区分</t>
    <rPh sb="0" eb="2">
      <t>シュツガン</t>
    </rPh>
    <rPh sb="2" eb="4">
      <t>クブン</t>
    </rPh>
    <phoneticPr fontId="1"/>
  </si>
  <si>
    <t>受験科目</t>
    <rPh sb="0" eb="2">
      <t>ジュケン</t>
    </rPh>
    <rPh sb="2" eb="4">
      <t>カモク</t>
    </rPh>
    <phoneticPr fontId="1"/>
  </si>
  <si>
    <t>受験料</t>
    <rPh sb="0" eb="3">
      <t>ジュケンリョウ</t>
    </rPh>
    <phoneticPr fontId="1"/>
  </si>
  <si>
    <t>単願</t>
    <rPh sb="0" eb="2">
      <t>タンガン</t>
    </rPh>
    <phoneticPr fontId="1"/>
  </si>
  <si>
    <t>１級</t>
    <rPh sb="1" eb="2">
      <t>キュウ</t>
    </rPh>
    <phoneticPr fontId="1"/>
  </si>
  <si>
    <t>２級</t>
    <rPh sb="1" eb="2">
      <t>キュウ</t>
    </rPh>
    <phoneticPr fontId="1"/>
  </si>
  <si>
    <t>併願</t>
    <rPh sb="0" eb="2">
      <t>ヘイガン</t>
    </rPh>
    <phoneticPr fontId="1"/>
  </si>
  <si>
    <t>１級＋２級</t>
    <rPh sb="1" eb="2">
      <t>キュウ</t>
    </rPh>
    <rPh sb="4" eb="5">
      <t>キュウ</t>
    </rPh>
    <phoneticPr fontId="1"/>
  </si>
  <si>
    <t>合計</t>
    <rPh sb="0" eb="2">
      <t>ゴウケイ</t>
    </rPh>
    <phoneticPr fontId="1"/>
  </si>
  <si>
    <t>[受験料明細］</t>
    <rPh sb="1" eb="4">
      <t>ジュケンリョウ</t>
    </rPh>
    <rPh sb="4" eb="6">
      <t>メイサイ</t>
    </rPh>
    <phoneticPr fontId="1"/>
  </si>
  <si>
    <t>延べ出願者数</t>
    <rPh sb="0" eb="1">
      <t>ノ</t>
    </rPh>
    <rPh sb="2" eb="5">
      <t>シュツガンシャ</t>
    </rPh>
    <rPh sb="5" eb="6">
      <t>スウ</t>
    </rPh>
    <phoneticPr fontId="1"/>
  </si>
  <si>
    <t>差引送金額</t>
    <rPh sb="0" eb="2">
      <t>サシヒキ</t>
    </rPh>
    <rPh sb="2" eb="5">
      <t>ソウキンガク</t>
    </rPh>
    <phoneticPr fontId="1"/>
  </si>
  <si>
    <t>円</t>
    <rPh sb="0" eb="1">
      <t>エン</t>
    </rPh>
    <phoneticPr fontId="1"/>
  </si>
  <si>
    <t>名</t>
    <rPh sb="0" eb="1">
      <t>メイ</t>
    </rPh>
    <phoneticPr fontId="1"/>
  </si>
  <si>
    <t>②</t>
    <phoneticPr fontId="1"/>
  </si>
  <si>
    <t>③</t>
    <phoneticPr fontId="1"/>
  </si>
  <si>
    <t>①-（②+③）</t>
    <phoneticPr fontId="1"/>
  </si>
  <si>
    <t>ご記入にあたってのお願い</t>
    <rPh sb="1" eb="3">
      <t>キニュウ</t>
    </rPh>
    <rPh sb="10" eb="11">
      <t>ネガ</t>
    </rPh>
    <phoneticPr fontId="1"/>
  </si>
  <si>
    <t>＊延べ出願者数の欄は併願出願者を各科目に合算した数となります。</t>
    <rPh sb="1" eb="2">
      <t>ノ</t>
    </rPh>
    <rPh sb="3" eb="6">
      <t>シュツガンシャ</t>
    </rPh>
    <rPh sb="6" eb="7">
      <t>スウ</t>
    </rPh>
    <rPh sb="8" eb="9">
      <t>ラン</t>
    </rPh>
    <rPh sb="10" eb="12">
      <t>ヘイガン</t>
    </rPh>
    <rPh sb="12" eb="15">
      <t>シュツガンシャ</t>
    </rPh>
    <rPh sb="16" eb="19">
      <t>カクカモク</t>
    </rPh>
    <rPh sb="20" eb="22">
      <t>ガッサン</t>
    </rPh>
    <rPh sb="24" eb="25">
      <t>スウ</t>
    </rPh>
    <phoneticPr fontId="1"/>
  </si>
  <si>
    <t>お支払い方法</t>
    <rPh sb="1" eb="3">
      <t>シハラ</t>
    </rPh>
    <rPh sb="4" eb="6">
      <t>ホウホウ</t>
    </rPh>
    <phoneticPr fontId="1"/>
  </si>
  <si>
    <t>［指定振込先］</t>
    <rPh sb="1" eb="3">
      <t>シテイ</t>
    </rPh>
    <rPh sb="3" eb="6">
      <t>フリコミサキ</t>
    </rPh>
    <phoneticPr fontId="1"/>
  </si>
  <si>
    <t>＊差引送金額が算出されましたら、右記欄に金融機関名をご入力の上、</t>
    <rPh sb="1" eb="3">
      <t>サシヒキ</t>
    </rPh>
    <rPh sb="3" eb="6">
      <t>ソウキンガク</t>
    </rPh>
    <rPh sb="7" eb="9">
      <t>サンシュツ</t>
    </rPh>
    <rPh sb="16" eb="18">
      <t>ウキ</t>
    </rPh>
    <rPh sb="18" eb="19">
      <t>ラン</t>
    </rPh>
    <rPh sb="20" eb="22">
      <t>キンユウ</t>
    </rPh>
    <rPh sb="22" eb="25">
      <t>キカンメイ</t>
    </rPh>
    <rPh sb="27" eb="29">
      <t>ニュウリョク</t>
    </rPh>
    <rPh sb="30" eb="31">
      <t>ウエ</t>
    </rPh>
    <phoneticPr fontId="1"/>
  </si>
  <si>
    <t>　　　　月　　　　　日</t>
    <rPh sb="4" eb="5">
      <t>ガツ</t>
    </rPh>
    <rPh sb="10" eb="11">
      <t>ニチ</t>
    </rPh>
    <phoneticPr fontId="1"/>
  </si>
  <si>
    <t>領収証</t>
    <rPh sb="0" eb="3">
      <t>リョウシュウショウ</t>
    </rPh>
    <phoneticPr fontId="1"/>
  </si>
  <si>
    <t>振込名義</t>
    <rPh sb="0" eb="2">
      <t>フリコミ</t>
    </rPh>
    <rPh sb="2" eb="4">
      <t>メイギ</t>
    </rPh>
    <phoneticPr fontId="1"/>
  </si>
  <si>
    <t>＊団体申込に係る取扱手数料、会場費・監督料は予め領収いただきます。</t>
    <rPh sb="1" eb="3">
      <t>ダンタイ</t>
    </rPh>
    <rPh sb="3" eb="5">
      <t>モウシコミ</t>
    </rPh>
    <rPh sb="6" eb="7">
      <t>カカ</t>
    </rPh>
    <rPh sb="8" eb="10">
      <t>トリアツカイ</t>
    </rPh>
    <rPh sb="10" eb="13">
      <t>テスウリョウ</t>
    </rPh>
    <rPh sb="14" eb="17">
      <t>カイジョウヒ</t>
    </rPh>
    <rPh sb="18" eb="20">
      <t>カントク</t>
    </rPh>
    <rPh sb="20" eb="21">
      <t>リョウ</t>
    </rPh>
    <rPh sb="22" eb="23">
      <t>アラカジ</t>
    </rPh>
    <rPh sb="24" eb="26">
      <t>リョウシュウ</t>
    </rPh>
    <phoneticPr fontId="1"/>
  </si>
  <si>
    <t>３級</t>
    <rPh sb="1" eb="2">
      <t>キュウ</t>
    </rPh>
    <phoneticPr fontId="1"/>
  </si>
  <si>
    <t>Ｕ２B</t>
    <phoneticPr fontId="1"/>
  </si>
  <si>
    <t>１級＋２級＋３級</t>
    <rPh sb="1" eb="2">
      <t>キュウ</t>
    </rPh>
    <rPh sb="4" eb="5">
      <t>キュウ</t>
    </rPh>
    <rPh sb="7" eb="8">
      <t>キュウ</t>
    </rPh>
    <phoneticPr fontId="1"/>
  </si>
  <si>
    <t>Ｕ３Ａ</t>
    <phoneticPr fontId="1"/>
  </si>
  <si>
    <t>２級＋３級</t>
    <rPh sb="1" eb="2">
      <t>キュウ</t>
    </rPh>
    <rPh sb="4" eb="5">
      <t>キュウ</t>
    </rPh>
    <phoneticPr fontId="1"/>
  </si>
  <si>
    <t>１級＋３級</t>
    <rPh sb="1" eb="2">
      <t>キュウ</t>
    </rPh>
    <rPh sb="4" eb="5">
      <t>キュウ</t>
    </rPh>
    <phoneticPr fontId="1"/>
  </si>
  <si>
    <t>Ｕ１Ａ</t>
    <phoneticPr fontId="1"/>
  </si>
  <si>
    <t>Ｕ１B</t>
    <phoneticPr fontId="1"/>
  </si>
  <si>
    <t>Ｕ１C</t>
    <phoneticPr fontId="1"/>
  </si>
  <si>
    <t>Ｕ２Ａ</t>
    <phoneticPr fontId="1"/>
  </si>
  <si>
    <t>Ｕ２Ｃ</t>
    <phoneticPr fontId="1"/>
  </si>
  <si>
    <t>①</t>
    <phoneticPr fontId="1"/>
  </si>
  <si>
    <t>銀行</t>
    <rPh sb="0" eb="2">
      <t>ギンコウ</t>
    </rPh>
    <phoneticPr fontId="1"/>
  </si>
  <si>
    <t>支店</t>
    <rPh sb="0" eb="2">
      <t>シテン</t>
    </rPh>
    <phoneticPr fontId="1"/>
  </si>
  <si>
    <t>性別</t>
    <rPh sb="0" eb="2">
      <t>セイベツ</t>
    </rPh>
    <phoneticPr fontId="3"/>
  </si>
  <si>
    <t>年号</t>
    <rPh sb="0" eb="2">
      <t>ネンゴウ</t>
    </rPh>
    <phoneticPr fontId="3"/>
  </si>
  <si>
    <t>所属</t>
    <rPh sb="0" eb="2">
      <t>ショゾク</t>
    </rPh>
    <phoneticPr fontId="4"/>
  </si>
  <si>
    <t>学科</t>
    <rPh sb="0" eb="2">
      <t>ガッカ</t>
    </rPh>
    <phoneticPr fontId="4"/>
  </si>
  <si>
    <t>男性</t>
    <rPh sb="0" eb="1">
      <t>オトコ</t>
    </rPh>
    <rPh sb="1" eb="2">
      <t>セイ</t>
    </rPh>
    <phoneticPr fontId="3"/>
  </si>
  <si>
    <t>大正</t>
    <rPh sb="0" eb="2">
      <t>タイショウ</t>
    </rPh>
    <phoneticPr fontId="3"/>
  </si>
  <si>
    <t>専門学校生</t>
    <rPh sb="0" eb="2">
      <t>センモン</t>
    </rPh>
    <rPh sb="2" eb="4">
      <t>ガッコウ</t>
    </rPh>
    <rPh sb="4" eb="5">
      <t>セイ</t>
    </rPh>
    <phoneticPr fontId="4"/>
  </si>
  <si>
    <t>情報処理・システム開発系</t>
    <rPh sb="0" eb="2">
      <t>ジョウホウ</t>
    </rPh>
    <rPh sb="2" eb="4">
      <t>ショリ</t>
    </rPh>
    <rPh sb="9" eb="11">
      <t>カイハツ</t>
    </rPh>
    <rPh sb="11" eb="12">
      <t>ケイ</t>
    </rPh>
    <phoneticPr fontId="4"/>
  </si>
  <si>
    <t>出願科目</t>
    <rPh sb="0" eb="2">
      <t>シュツガン</t>
    </rPh>
    <rPh sb="2" eb="4">
      <t>カモク</t>
    </rPh>
    <phoneticPr fontId="4"/>
  </si>
  <si>
    <t>女性</t>
    <rPh sb="0" eb="2">
      <t>ジョセイ</t>
    </rPh>
    <phoneticPr fontId="3"/>
  </si>
  <si>
    <t>昭和</t>
    <rPh sb="0" eb="2">
      <t>ショウワ</t>
    </rPh>
    <phoneticPr fontId="3"/>
  </si>
  <si>
    <t>短・大学生</t>
    <rPh sb="0" eb="1">
      <t>タン</t>
    </rPh>
    <rPh sb="2" eb="5">
      <t>ダイガクセイ</t>
    </rPh>
    <phoneticPr fontId="4"/>
  </si>
  <si>
    <t>ビジネス系</t>
    <rPh sb="4" eb="5">
      <t>ケイ</t>
    </rPh>
    <phoneticPr fontId="4"/>
  </si>
  <si>
    <t>平成</t>
    <rPh sb="0" eb="2">
      <t>ヘイセイ</t>
    </rPh>
    <phoneticPr fontId="3"/>
  </si>
  <si>
    <t>高校生</t>
    <rPh sb="0" eb="3">
      <t>コウコウセイ</t>
    </rPh>
    <phoneticPr fontId="4"/>
  </si>
  <si>
    <t>デザイン系</t>
    <rPh sb="4" eb="5">
      <t>ケイ</t>
    </rPh>
    <phoneticPr fontId="4"/>
  </si>
  <si>
    <t>中学生</t>
    <rPh sb="0" eb="3">
      <t>チュウガクセイ</t>
    </rPh>
    <phoneticPr fontId="4"/>
  </si>
  <si>
    <t>普通科</t>
    <rPh sb="0" eb="3">
      <t>フツウカ</t>
    </rPh>
    <phoneticPr fontId="4"/>
  </si>
  <si>
    <t>社会人</t>
    <rPh sb="0" eb="2">
      <t>シャカイ</t>
    </rPh>
    <rPh sb="2" eb="3">
      <t>ジン</t>
    </rPh>
    <phoneticPr fontId="4"/>
  </si>
  <si>
    <t>商業・工業・総合科</t>
    <rPh sb="0" eb="2">
      <t>ショウギョウ</t>
    </rPh>
    <rPh sb="3" eb="5">
      <t>コウギョウ</t>
    </rPh>
    <rPh sb="6" eb="8">
      <t>ソウゴウ</t>
    </rPh>
    <rPh sb="8" eb="9">
      <t>カ</t>
    </rPh>
    <phoneticPr fontId="4"/>
  </si>
  <si>
    <t>その他</t>
    <rPh sb="2" eb="3">
      <t>タ</t>
    </rPh>
    <phoneticPr fontId="4"/>
  </si>
  <si>
    <t>一般団体　受領しない</t>
    <rPh sb="0" eb="2">
      <t>イッパン</t>
    </rPh>
    <rPh sb="2" eb="4">
      <t>ダンタイ</t>
    </rPh>
    <rPh sb="5" eb="7">
      <t>ジュリョウ</t>
    </rPh>
    <phoneticPr fontId="1"/>
  </si>
  <si>
    <t>一般団体　受領する</t>
    <rPh sb="0" eb="2">
      <t>イッパン</t>
    </rPh>
    <rPh sb="2" eb="4">
      <t>ダンタイ</t>
    </rPh>
    <rPh sb="5" eb="7">
      <t>ジュリョウ</t>
    </rPh>
    <phoneticPr fontId="1"/>
  </si>
  <si>
    <t>情報活用試験_一般_出願一覧</t>
    <rPh sb="0" eb="2">
      <t>ジョウホウ</t>
    </rPh>
    <rPh sb="2" eb="4">
      <t>カツヨウ</t>
    </rPh>
    <rPh sb="4" eb="6">
      <t>シケン</t>
    </rPh>
    <rPh sb="7" eb="9">
      <t>イッパン</t>
    </rPh>
    <rPh sb="10" eb="12">
      <t>シュツガン</t>
    </rPh>
    <rPh sb="12" eb="14">
      <t>イチラン</t>
    </rPh>
    <phoneticPr fontId="4"/>
  </si>
  <si>
    <t>事務費</t>
    <rPh sb="0" eb="3">
      <t>ジムヒ</t>
    </rPh>
    <phoneticPr fontId="4"/>
  </si>
  <si>
    <t>会場費</t>
    <rPh sb="0" eb="3">
      <t>カイジョウヒ</t>
    </rPh>
    <phoneticPr fontId="4"/>
  </si>
  <si>
    <t>受領する</t>
    <rPh sb="0" eb="2">
      <t>ジュリョウ</t>
    </rPh>
    <phoneticPr fontId="4"/>
  </si>
  <si>
    <t>受験者に還元</t>
    <rPh sb="0" eb="3">
      <t>ジュケンシャ</t>
    </rPh>
    <rPh sb="4" eb="6">
      <t>カンゲン</t>
    </rPh>
    <phoneticPr fontId="4"/>
  </si>
  <si>
    <t>受領しない</t>
    <rPh sb="0" eb="2">
      <t>ジュリョウ</t>
    </rPh>
    <phoneticPr fontId="4"/>
  </si>
  <si>
    <t>一般団体　受験者に還元</t>
    <rPh sb="0" eb="2">
      <t>イッパン</t>
    </rPh>
    <rPh sb="2" eb="4">
      <t>ダンタイ</t>
    </rPh>
    <rPh sb="5" eb="8">
      <t>ジュケンシャ</t>
    </rPh>
    <rPh sb="9" eb="11">
      <t>カンゲン</t>
    </rPh>
    <phoneticPr fontId="1"/>
  </si>
  <si>
    <t>取扱手数料@300</t>
    <rPh sb="0" eb="2">
      <t>トリアツカイ</t>
    </rPh>
    <rPh sb="2" eb="5">
      <t>テスウリョウ</t>
    </rPh>
    <phoneticPr fontId="1"/>
  </si>
  <si>
    <t>会場費・監督料@700</t>
    <rPh sb="0" eb="3">
      <t>カイジョウヒ</t>
    </rPh>
    <rPh sb="4" eb="6">
      <t>カントク</t>
    </rPh>
    <rPh sb="6" eb="7">
      <t>リョウ</t>
    </rPh>
    <phoneticPr fontId="1"/>
  </si>
  <si>
    <t>@3,000</t>
    <phoneticPr fontId="1"/>
  </si>
  <si>
    <t>@4,000</t>
    <phoneticPr fontId="1"/>
  </si>
  <si>
    <t>@4,500</t>
    <phoneticPr fontId="1"/>
  </si>
  <si>
    <t>取扱手数料・会場費監督料受領確認（必ず選択）</t>
    <rPh sb="0" eb="2">
      <t>トリアツカイ</t>
    </rPh>
    <rPh sb="2" eb="5">
      <t>テスウリョウ</t>
    </rPh>
    <rPh sb="6" eb="9">
      <t>カイジョウヒ</t>
    </rPh>
    <rPh sb="9" eb="11">
      <t>カントク</t>
    </rPh>
    <rPh sb="11" eb="12">
      <t>リョウ</t>
    </rPh>
    <rPh sb="12" eb="14">
      <t>ジュリョウ</t>
    </rPh>
    <rPh sb="14" eb="16">
      <t>カクニン</t>
    </rPh>
    <rPh sb="17" eb="18">
      <t>カナラ</t>
    </rPh>
    <rPh sb="19" eb="21">
      <t>センタク</t>
    </rPh>
    <phoneticPr fontId="1"/>
  </si>
  <si>
    <t>No: 1+4+5+7</t>
    <phoneticPr fontId="1"/>
  </si>
  <si>
    <t>No: 2+4+6+7</t>
    <phoneticPr fontId="1"/>
  </si>
  <si>
    <t>No: 3+5+6+7</t>
    <phoneticPr fontId="1"/>
  </si>
  <si>
    <t>試験会場登録申請書・試験実施委託引受書</t>
    <rPh sb="10" eb="14">
      <t>シケンジッシ</t>
    </rPh>
    <rPh sb="14" eb="19">
      <t>イタクヒキウケショ</t>
    </rPh>
    <phoneticPr fontId="1"/>
  </si>
  <si>
    <t>＊全ての出願団体が試験会場団体となります。詳細については、「団体出願のご案内」をご参照ください。</t>
    <rPh sb="1" eb="2">
      <t>スベ</t>
    </rPh>
    <rPh sb="4" eb="6">
      <t>シュツガン</t>
    </rPh>
    <rPh sb="6" eb="8">
      <t>ダンタイ</t>
    </rPh>
    <rPh sb="9" eb="11">
      <t>シケン</t>
    </rPh>
    <rPh sb="11" eb="13">
      <t>カイジョウ</t>
    </rPh>
    <rPh sb="13" eb="15">
      <t>ダンタイ</t>
    </rPh>
    <rPh sb="21" eb="23">
      <t>ショウサイ</t>
    </rPh>
    <rPh sb="30" eb="32">
      <t>ダンタイ</t>
    </rPh>
    <rPh sb="32" eb="34">
      <t>シュツガン</t>
    </rPh>
    <rPh sb="36" eb="38">
      <t>アンナイ</t>
    </rPh>
    <rPh sb="41" eb="43">
      <t>サンショウ</t>
    </rPh>
    <phoneticPr fontId="1"/>
  </si>
  <si>
    <t>送金(予定)日</t>
    <rPh sb="0" eb="2">
      <t>ソウキン</t>
    </rPh>
    <rPh sb="3" eb="5">
      <t>ヨテイ</t>
    </rPh>
    <rPh sb="6" eb="7">
      <t>ビ</t>
    </rPh>
    <phoneticPr fontId="1"/>
  </si>
  <si>
    <t>金融機関名</t>
    <rPh sb="0" eb="2">
      <t>キンユウ</t>
    </rPh>
    <rPh sb="2" eb="5">
      <t>キカンメイ</t>
    </rPh>
    <phoneticPr fontId="1"/>
  </si>
  <si>
    <t>三菱ＵＦＪ銀行 王子支店 普通預金 ０１７３５８０</t>
    <phoneticPr fontId="1"/>
  </si>
  <si>
    <t>名義人　一般財団法人 職業教育・キャリア教育財団</t>
    <rPh sb="0" eb="3">
      <t>メイギニン</t>
    </rPh>
    <rPh sb="4" eb="6">
      <t>イッパン</t>
    </rPh>
    <rPh sb="6" eb="8">
      <t>ザイダン</t>
    </rPh>
    <rPh sb="8" eb="10">
      <t>ホウジン</t>
    </rPh>
    <rPh sb="11" eb="13">
      <t>ショクギョウ</t>
    </rPh>
    <rPh sb="13" eb="15">
      <t>キョウイク</t>
    </rPh>
    <rPh sb="20" eb="22">
      <t>キョウイク</t>
    </rPh>
    <rPh sb="22" eb="24">
      <t>ザイダン</t>
    </rPh>
    <phoneticPr fontId="1"/>
  </si>
  <si>
    <t>以下の支払送金額を送金してください。</t>
    <rPh sb="0" eb="2">
      <t>イカ</t>
    </rPh>
    <rPh sb="3" eb="5">
      <t>シハライ</t>
    </rPh>
    <rPh sb="5" eb="8">
      <t>ソウキンガク</t>
    </rPh>
    <rPh sb="9" eb="11">
      <t>ソウキン</t>
    </rPh>
    <phoneticPr fontId="21"/>
  </si>
  <si>
    <t>支払送金額</t>
    <rPh sb="0" eb="5">
      <t>シハライソウキンガク</t>
    </rPh>
    <phoneticPr fontId="21"/>
  </si>
  <si>
    <t>請求書</t>
    <rPh sb="0" eb="3">
      <t>セイキュウショ</t>
    </rPh>
    <phoneticPr fontId="21"/>
  </si>
  <si>
    <t>発行日</t>
    <rPh sb="0" eb="3">
      <t>ハッコウビ</t>
    </rPh>
    <phoneticPr fontId="21"/>
  </si>
  <si>
    <t>一般財団法人 職業教育・キャリア教育財団</t>
    <rPh sb="0" eb="6">
      <t>イッパンザイダンホウジン</t>
    </rPh>
    <rPh sb="7" eb="9">
      <t>ショクギョウ</t>
    </rPh>
    <rPh sb="9" eb="11">
      <t>キョウイク</t>
    </rPh>
    <rPh sb="16" eb="20">
      <t>キョウイクザイダン</t>
    </rPh>
    <phoneticPr fontId="21"/>
  </si>
  <si>
    <t>下記のとおりご請求いたします。</t>
    <rPh sb="0" eb="2">
      <t>カキ</t>
    </rPh>
    <rPh sb="7" eb="9">
      <t>セイキュウ</t>
    </rPh>
    <phoneticPr fontId="21"/>
  </si>
  <si>
    <r>
      <t>ご請求金額</t>
    </r>
    <r>
      <rPr>
        <sz val="10"/>
        <color theme="1"/>
        <rFont val="HGPｺﾞｼｯｸM"/>
        <family val="3"/>
        <charset val="128"/>
      </rPr>
      <t>（税込）</t>
    </r>
    <rPh sb="1" eb="3">
      <t>セイキュウ</t>
    </rPh>
    <rPh sb="3" eb="5">
      <t>キンガク</t>
    </rPh>
    <rPh sb="6" eb="8">
      <t>ゼイコ</t>
    </rPh>
    <phoneticPr fontId="21"/>
  </si>
  <si>
    <t>①</t>
    <phoneticPr fontId="21"/>
  </si>
  <si>
    <t>品名：</t>
    <rPh sb="0" eb="2">
      <t>ヒンメイ</t>
    </rPh>
    <phoneticPr fontId="21"/>
  </si>
  <si>
    <t>（消費税10%対象）</t>
    <rPh sb="1" eb="4">
      <t>ショウヒゼイ</t>
    </rPh>
    <rPh sb="7" eb="9">
      <t>タイショウ</t>
    </rPh>
    <phoneticPr fontId="21"/>
  </si>
  <si>
    <t>受験料請求明細</t>
    <rPh sb="0" eb="3">
      <t>ジュケンリョウ</t>
    </rPh>
    <rPh sb="3" eb="7">
      <t>セイキュウメイサイ</t>
    </rPh>
    <phoneticPr fontId="21"/>
  </si>
  <si>
    <t>科目</t>
    <rPh sb="0" eb="2">
      <t>カモク</t>
    </rPh>
    <phoneticPr fontId="21"/>
  </si>
  <si>
    <t>出願者数</t>
    <rPh sb="0" eb="4">
      <t>シュツガンシャスウ</t>
    </rPh>
    <phoneticPr fontId="21"/>
  </si>
  <si>
    <t>単価</t>
    <rPh sb="0" eb="2">
      <t>タンカ</t>
    </rPh>
    <phoneticPr fontId="21"/>
  </si>
  <si>
    <t>受験料・登録料</t>
    <rPh sb="0" eb="3">
      <t>ジュケンリョウ</t>
    </rPh>
    <rPh sb="4" eb="7">
      <t>トウロクリョウ</t>
    </rPh>
    <phoneticPr fontId="21"/>
  </si>
  <si>
    <t>3級</t>
    <rPh sb="1" eb="2">
      <t>キュウ</t>
    </rPh>
    <phoneticPr fontId="21"/>
  </si>
  <si>
    <t>＠</t>
    <phoneticPr fontId="21"/>
  </si>
  <si>
    <t>2級</t>
    <rPh sb="1" eb="2">
      <t>キュウ</t>
    </rPh>
    <phoneticPr fontId="21"/>
  </si>
  <si>
    <t>1級</t>
    <rPh sb="1" eb="2">
      <t>キュウ</t>
    </rPh>
    <phoneticPr fontId="21"/>
  </si>
  <si>
    <t>下記のとおりお支払いたします。</t>
    <rPh sb="0" eb="2">
      <t>カキ</t>
    </rPh>
    <rPh sb="7" eb="9">
      <t>シハライ</t>
    </rPh>
    <phoneticPr fontId="21"/>
  </si>
  <si>
    <r>
      <rPr>
        <sz val="11"/>
        <color theme="1"/>
        <rFont val="HGPｺﾞｼｯｸM"/>
        <family val="3"/>
        <charset val="128"/>
      </rPr>
      <t>支払合計金額</t>
    </r>
    <r>
      <rPr>
        <sz val="10"/>
        <color theme="1"/>
        <rFont val="HGPｺﾞｼｯｸM"/>
        <family val="3"/>
        <charset val="128"/>
      </rPr>
      <t>（税込）</t>
    </r>
    <rPh sb="0" eb="6">
      <t>シハライゴウケイキンガク</t>
    </rPh>
    <rPh sb="7" eb="9">
      <t>ゼイコ</t>
    </rPh>
    <phoneticPr fontId="21"/>
  </si>
  <si>
    <t>②</t>
    <phoneticPr fontId="21"/>
  </si>
  <si>
    <t>出願者合計</t>
    <rPh sb="0" eb="3">
      <t>シュツガンシャ</t>
    </rPh>
    <rPh sb="3" eb="5">
      <t>ゴウケイ</t>
    </rPh>
    <phoneticPr fontId="21"/>
  </si>
  <si>
    <t>会場費・監督料　＠700</t>
    <rPh sb="0" eb="3">
      <t>カイジョウヒ</t>
    </rPh>
    <rPh sb="4" eb="7">
      <t>カントクリョウ</t>
    </rPh>
    <phoneticPr fontId="21"/>
  </si>
  <si>
    <t>①ご請求金額　-　②支払合計金額</t>
    <rPh sb="2" eb="6">
      <t>セイキュウキンガク</t>
    </rPh>
    <rPh sb="10" eb="12">
      <t>シハラ</t>
    </rPh>
    <rPh sb="12" eb="16">
      <t>ゴウケイキンガク</t>
    </rPh>
    <phoneticPr fontId="21"/>
  </si>
  <si>
    <t>取扱手数料　　＠300</t>
    <rPh sb="0" eb="2">
      <t>トリアツカ</t>
    </rPh>
    <rPh sb="2" eb="5">
      <t>テスウリョウ</t>
    </rPh>
    <phoneticPr fontId="1"/>
  </si>
  <si>
    <t>※取扱手数料・会場費・監督料を差し引かせていただきます。明細は以下をご覧ください。</t>
    <rPh sb="1" eb="3">
      <t>トリアツカ</t>
    </rPh>
    <rPh sb="3" eb="6">
      <t>テスウリョウ</t>
    </rPh>
    <rPh sb="7" eb="10">
      <t>カイジョウヒ</t>
    </rPh>
    <rPh sb="11" eb="14">
      <t>カントクリョウ</t>
    </rPh>
    <rPh sb="15" eb="16">
      <t>サ</t>
    </rPh>
    <rPh sb="17" eb="18">
      <t>ヒ</t>
    </rPh>
    <rPh sb="28" eb="30">
      <t>メイサイ</t>
    </rPh>
    <rPh sb="31" eb="33">
      <t>イカ</t>
    </rPh>
    <rPh sb="35" eb="36">
      <t>ラン</t>
    </rPh>
    <phoneticPr fontId="21"/>
  </si>
  <si>
    <t>ご担当者名</t>
    <rPh sb="1" eb="4">
      <t>タントウシャ</t>
    </rPh>
    <rPh sb="4" eb="5">
      <t>メイ</t>
    </rPh>
    <phoneticPr fontId="1"/>
  </si>
  <si>
    <t>支払先</t>
    <rPh sb="0" eb="2">
      <t>シハライ</t>
    </rPh>
    <rPh sb="2" eb="3">
      <t>サキ</t>
    </rPh>
    <phoneticPr fontId="21"/>
  </si>
  <si>
    <t>T2010005018761</t>
    <phoneticPr fontId="21"/>
  </si>
  <si>
    <t>上記請求書に係る取扱手数料、会場費・監督料</t>
    <rPh sb="0" eb="2">
      <t>ジョウキ</t>
    </rPh>
    <rPh sb="2" eb="5">
      <t>セイキュウショ</t>
    </rPh>
    <rPh sb="6" eb="7">
      <t>カカ</t>
    </rPh>
    <rPh sb="8" eb="10">
      <t>トリアツカ</t>
    </rPh>
    <rPh sb="10" eb="13">
      <t>テスウリョウ</t>
    </rPh>
    <rPh sb="14" eb="17">
      <t>カイジョウヒ</t>
    </rPh>
    <rPh sb="18" eb="21">
      <t>カントクリョウ</t>
    </rPh>
    <phoneticPr fontId="21"/>
  </si>
  <si>
    <t>*取扱手数料、会場費・監督料は受験料から差し引かせていただきます。</t>
    <rPh sb="1" eb="3">
      <t>トリアツカ</t>
    </rPh>
    <rPh sb="3" eb="6">
      <t>テスウリョウ</t>
    </rPh>
    <phoneticPr fontId="1"/>
  </si>
  <si>
    <t>支払明細書　</t>
    <rPh sb="0" eb="2">
      <t>シハラ</t>
    </rPh>
    <rPh sb="2" eb="5">
      <t>メイサイショ</t>
    </rPh>
    <phoneticPr fontId="21"/>
  </si>
  <si>
    <t>※取扱手数料、会場費・監督料を「受領しない」場合は計上されません。</t>
    <rPh sb="1" eb="3">
      <t>トリアツカ</t>
    </rPh>
    <rPh sb="3" eb="6">
      <t>テスウリョウ</t>
    </rPh>
    <rPh sb="7" eb="10">
      <t>カイジョウヒ</t>
    </rPh>
    <rPh sb="11" eb="14">
      <t>カントクリョウ</t>
    </rPh>
    <rPh sb="16" eb="18">
      <t>ジュリョウ</t>
    </rPh>
    <rPh sb="22" eb="24">
      <t>バアイ</t>
    </rPh>
    <rPh sb="25" eb="27">
      <t>ケイジョウ</t>
    </rPh>
    <phoneticPr fontId="1"/>
  </si>
  <si>
    <t>受験料明細書／請求書・支払明細書</t>
    <rPh sb="0" eb="3">
      <t>ジュケンリョウ</t>
    </rPh>
    <rPh sb="3" eb="6">
      <t>メイサイショ</t>
    </rPh>
    <rPh sb="7" eb="10">
      <t>セイキュウショ</t>
    </rPh>
    <rPh sb="11" eb="13">
      <t>シハライ</t>
    </rPh>
    <rPh sb="13" eb="16">
      <t>メイサイショ</t>
    </rPh>
    <phoneticPr fontId="1"/>
  </si>
  <si>
    <t>[申込別出願者数］　出願区分別に取りまとめられた枚数をご記入ください。</t>
    <rPh sb="1" eb="3">
      <t>モウシコミ</t>
    </rPh>
    <rPh sb="3" eb="4">
      <t>ベツ</t>
    </rPh>
    <rPh sb="4" eb="7">
      <t>シュツガンシャ</t>
    </rPh>
    <rPh sb="7" eb="8">
      <t>スウ</t>
    </rPh>
    <rPh sb="10" eb="12">
      <t>シュツガン</t>
    </rPh>
    <rPh sb="12" eb="14">
      <t>クブン</t>
    </rPh>
    <rPh sb="14" eb="15">
      <t>ベツ</t>
    </rPh>
    <rPh sb="16" eb="17">
      <t>ト</t>
    </rPh>
    <rPh sb="24" eb="26">
      <t>マイスウ</t>
    </rPh>
    <rPh sb="28" eb="30">
      <t>キニュウ</t>
    </rPh>
    <phoneticPr fontId="1"/>
  </si>
  <si>
    <t>申込者数</t>
    <rPh sb="0" eb="3">
      <t>モウシコミシャ</t>
    </rPh>
    <rPh sb="3" eb="4">
      <t>スウ</t>
    </rPh>
    <phoneticPr fontId="1"/>
  </si>
  <si>
    <t>*本状送付後、一定期間内に連絡が無い場合は確認済みと いたします。</t>
    <rPh sb="11" eb="12">
      <t>ナイ</t>
    </rPh>
    <phoneticPr fontId="1"/>
  </si>
  <si>
    <t>適格請求書発行事業者登録番号（T+法人番号）</t>
    <rPh sb="0" eb="2">
      <t>テキカク</t>
    </rPh>
    <rPh sb="2" eb="5">
      <t>セイキュウショ</t>
    </rPh>
    <rPh sb="5" eb="7">
      <t>ハッコウ</t>
    </rPh>
    <rPh sb="7" eb="10">
      <t>ジギョウシャ</t>
    </rPh>
    <rPh sb="10" eb="12">
      <t>トウロク</t>
    </rPh>
    <rPh sb="12" eb="14">
      <t>バンゴウ</t>
    </rPh>
    <phoneticPr fontId="1"/>
  </si>
  <si>
    <t>適格請求書発行事業者名</t>
    <rPh sb="0" eb="2">
      <t>テキカク</t>
    </rPh>
    <rPh sb="2" eb="5">
      <t>セイキュウショ</t>
    </rPh>
    <rPh sb="5" eb="7">
      <t>ハッコウ</t>
    </rPh>
    <rPh sb="7" eb="10">
      <t>ジギョウシャ</t>
    </rPh>
    <rPh sb="10" eb="11">
      <t>メイ</t>
    </rPh>
    <phoneticPr fontId="1"/>
  </si>
  <si>
    <t>三菱ＵＦＪ銀行 王子支店 普通預金 ０１７３５８０　　 カナ： ｻﾞｲ）ｼｮｸｷﾞｮｳｷｮｳｲｸ.ｷｬﾘｱｷｮｳｲｸｻﾞｲﾀﾞﾝ
　　　　　　　　　　　　　　　　　　　　　　　　　　　　　   　名義： 一般財団法人 職業教育・キャリア教育財団</t>
  </si>
  <si>
    <t>うち消費税10%</t>
    <rPh sb="2" eb="5">
      <t>ショウヒゼイ</t>
    </rPh>
    <phoneticPr fontId="21"/>
  </si>
  <si>
    <t>金額(税込)</t>
    <rPh sb="0" eb="2">
      <t>キンガク</t>
    </rPh>
    <rPh sb="3" eb="5">
      <t>ゼイコ</t>
    </rPh>
    <phoneticPr fontId="1"/>
  </si>
  <si>
    <t>合計金額（税込）（※）</t>
    <rPh sb="0" eb="2">
      <t>ゴウケイ</t>
    </rPh>
    <rPh sb="2" eb="4">
      <t>キンガク</t>
    </rPh>
    <rPh sb="5" eb="7">
      <t>ゼイコミ</t>
    </rPh>
    <phoneticPr fontId="1"/>
  </si>
  <si>
    <t>うち消費税10％</t>
    <rPh sb="2" eb="5">
      <t>ショウヒゼイ</t>
    </rPh>
    <phoneticPr fontId="21"/>
  </si>
  <si>
    <t>※団体名と同じ場合でもご入力ください。</t>
    <phoneticPr fontId="1"/>
  </si>
  <si>
    <t>合計（税込）※</t>
    <rPh sb="0" eb="2">
      <t>ゴウケイ</t>
    </rPh>
    <rPh sb="3" eb="5">
      <t>ゼイコ</t>
    </rPh>
    <phoneticPr fontId="21"/>
  </si>
  <si>
    <t>御中</t>
    <rPh sb="0" eb="2">
      <t>オンチュウ</t>
    </rPh>
    <phoneticPr fontId="1"/>
  </si>
  <si>
    <t>取扱手数料・会場費・監督料支払明細</t>
    <rPh sb="0" eb="5">
      <t>トリアツカイテスウリョウ</t>
    </rPh>
    <rPh sb="6" eb="9">
      <t>カイジョウヒ</t>
    </rPh>
    <rPh sb="10" eb="13">
      <t>カントクリョウ</t>
    </rPh>
    <rPh sb="13" eb="15">
      <t>シハライ</t>
    </rPh>
    <rPh sb="15" eb="17">
      <t>メイサイ</t>
    </rPh>
    <phoneticPr fontId="21"/>
  </si>
  <si>
    <t>令和7年　月　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</si>
  <si>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令和7年度　Ｊ検  情報活用試験 ペーパー方式 後期試験 　受験料明細書</t>
    <rPh sb="0" eb="2">
      <t>レイワ</t>
    </rPh>
    <rPh sb="3" eb="4">
      <t>ネン</t>
    </rPh>
    <rPh sb="4" eb="5">
      <t>ド</t>
    </rPh>
    <rPh sb="6" eb="8">
      <t>jケン</t>
    </rPh>
    <rPh sb="10" eb="12">
      <t>ジョウホウ</t>
    </rPh>
    <rPh sb="12" eb="16">
      <t>カツヨウシケン</t>
    </rPh>
    <rPh sb="21" eb="23">
      <t>ホウシキ</t>
    </rPh>
    <rPh sb="24" eb="26">
      <t>コウキ</t>
    </rPh>
    <rPh sb="26" eb="28">
      <t>シケン</t>
    </rPh>
    <rPh sb="30" eb="33">
      <t>ジュケンリョウ</t>
    </rPh>
    <rPh sb="33" eb="36">
      <t>メイサイショ</t>
    </rPh>
    <phoneticPr fontId="1"/>
  </si>
  <si>
    <r>
      <t xml:space="preserve">    団体名で指定振込先へ</t>
    </r>
    <r>
      <rPr>
        <sz val="9"/>
        <color rgb="FFFF0000"/>
        <rFont val="游明朝"/>
        <family val="1"/>
        <charset val="128"/>
      </rPr>
      <t>11月28日まで</t>
    </r>
    <r>
      <rPr>
        <sz val="9"/>
        <rFont val="游明朝"/>
        <family val="1"/>
        <charset val="128"/>
      </rPr>
      <t>にお振り込みください。</t>
    </r>
    <rPh sb="4" eb="7">
      <t>ダンタイメイ</t>
    </rPh>
    <rPh sb="8" eb="10">
      <t>シテイ</t>
    </rPh>
    <rPh sb="10" eb="13">
      <t>フリコミサキ</t>
    </rPh>
    <rPh sb="16" eb="17">
      <t>ガツ</t>
    </rPh>
    <rPh sb="19" eb="20">
      <t>ニチ</t>
    </rPh>
    <rPh sb="24" eb="25">
      <t>フ</t>
    </rPh>
    <rPh sb="26" eb="27">
      <t>コ</t>
    </rPh>
    <phoneticPr fontId="1"/>
  </si>
  <si>
    <t>　　　　　　　　　　　　　　　　　　　　　　　　　　　　　　　　　　　　　　　　　　　　　　　　　　　　　　　　　　　　　　　　　　　　※支払期限：令和7年11月28日（金）
　　　　　　　　　　　　　　　　　　　　　　　　　　　　　　　　　　　　　　　　　　　　　　　　　　　　　　　　　　　　　　　　　　　　※振込手数料は貴団体負担でお願いいたします</t>
    <rPh sb="69" eb="71">
      <t>シハライ</t>
    </rPh>
    <rPh sb="71" eb="73">
      <t>キゲン</t>
    </rPh>
    <rPh sb="74" eb="76">
      <t>レイワ</t>
    </rPh>
    <rPh sb="77" eb="78">
      <t>ネン</t>
    </rPh>
    <rPh sb="80" eb="81">
      <t>ガツ</t>
    </rPh>
    <rPh sb="83" eb="84">
      <t>ニチ</t>
    </rPh>
    <rPh sb="85" eb="86">
      <t>キン</t>
    </rPh>
    <rPh sb="157" eb="159">
      <t>フリコミ</t>
    </rPh>
    <rPh sb="159" eb="162">
      <t>テスウリョウ</t>
    </rPh>
    <rPh sb="163" eb="166">
      <t>キダンタイ</t>
    </rPh>
    <rPh sb="166" eb="168">
      <t>フタン</t>
    </rPh>
    <rPh sb="170" eb="171">
      <t>ネガ</t>
    </rPh>
    <phoneticPr fontId="1"/>
  </si>
  <si>
    <t>情報検定（J検）令和7年度後期情報活用試験受験料</t>
    <rPh sb="0" eb="4">
      <t>ジョウホウケンテイ</t>
    </rPh>
    <rPh sb="6" eb="7">
      <t>ケン</t>
    </rPh>
    <rPh sb="8" eb="10">
      <t>レイワ</t>
    </rPh>
    <rPh sb="11" eb="13">
      <t>ネンド</t>
    </rPh>
    <rPh sb="13" eb="15">
      <t>コウキ</t>
    </rPh>
    <rPh sb="15" eb="21">
      <t>ジョウホウカツヨウシケン</t>
    </rPh>
    <rPh sb="21" eb="24">
      <t>ジュケンリョウ</t>
    </rPh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</si>
</sst>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176" formatCode="#,##0_ "/>
    <numFmt numFmtId="177" formatCode="#"/>
  </numFmts>
  <fonts count="3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ゴシック"/>
      <family val="3"/>
      <charset val="128"/>
    </font>
    <font>
      <sz val="6"/>
      <name val="ＭＳ 明朝"/>
      <family val="1"/>
      <charset val="128"/>
    </font>
    <font>
      <sz val="12"/>
      <name val="游明朝"/>
      <family val="1"/>
      <charset val="128"/>
    </font>
    <font>
      <sz val="11"/>
      <name val="游明朝"/>
      <family val="1"/>
      <charset val="128"/>
    </font>
    <font>
      <sz val="8"/>
      <name val="游明朝"/>
      <family val="1"/>
      <charset val="128"/>
    </font>
    <font>
      <sz val="10"/>
      <name val="游明朝"/>
      <family val="1"/>
      <charset val="128"/>
    </font>
    <font>
      <sz val="9"/>
      <name val="游明朝"/>
      <family val="1"/>
      <charset val="128"/>
    </font>
    <font>
      <sz val="9.5"/>
      <name val="游明朝"/>
      <family val="1"/>
      <charset val="128"/>
    </font>
    <font>
      <sz val="9"/>
      <color indexed="9"/>
      <name val="游明朝"/>
      <family val="1"/>
      <charset val="128"/>
    </font>
    <font>
      <b/>
      <sz val="9.5"/>
      <name val="游明朝"/>
      <family val="1"/>
      <charset val="128"/>
    </font>
    <font>
      <b/>
      <sz val="12"/>
      <color indexed="9"/>
      <name val="HGPｺﾞｼｯｸM"/>
      <family val="3"/>
      <charset val="128"/>
    </font>
    <font>
      <b/>
      <sz val="12"/>
      <name val="HGPｺﾞｼｯｸM"/>
      <family val="3"/>
      <charset val="128"/>
    </font>
    <font>
      <b/>
      <sz val="9.5"/>
      <color indexed="9"/>
      <name val="HGPｺﾞｼｯｸM"/>
      <family val="3"/>
      <charset val="128"/>
    </font>
    <font>
      <b/>
      <sz val="9.5"/>
      <name val="HGPｺﾞｼｯｸM"/>
      <family val="3"/>
      <charset val="128"/>
    </font>
    <font>
      <b/>
      <sz val="9"/>
      <color indexed="9"/>
      <name val="HGPｺﾞｼｯｸM"/>
      <family val="3"/>
      <charset val="128"/>
    </font>
    <font>
      <b/>
      <sz val="11"/>
      <name val="HGPｺﾞｼｯｸM"/>
      <family val="3"/>
      <charset val="128"/>
    </font>
    <font>
      <b/>
      <sz val="9"/>
      <name val="游明朝"/>
      <family val="1"/>
      <charset val="128"/>
    </font>
    <font>
      <sz val="10"/>
      <color theme="1"/>
      <name val="HGPｺﾞｼｯｸM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HGPｺﾞｼｯｸM"/>
      <family val="3"/>
      <charset val="128"/>
    </font>
    <font>
      <sz val="9"/>
      <color theme="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sz val="11"/>
      <color rgb="FFFF0000"/>
      <name val="HGPｺﾞｼｯｸM"/>
      <family val="3"/>
      <charset val="128"/>
    </font>
    <font>
      <sz val="8"/>
      <color theme="1"/>
      <name val="HGPｺﾞｼｯｸM"/>
      <family val="3"/>
      <charset val="128"/>
    </font>
    <font>
      <sz val="8"/>
      <color rgb="FFFF0000"/>
      <name val="游明朝"/>
      <family val="1"/>
      <charset val="128"/>
    </font>
    <font>
      <b/>
      <sz val="11"/>
      <color theme="1"/>
      <name val="HGPｺﾞｼｯｸM"/>
      <family val="3"/>
      <charset val="128"/>
    </font>
    <font>
      <sz val="10"/>
      <name val="HGPｺﾞｼｯｸM"/>
      <family val="3"/>
      <charset val="128"/>
    </font>
    <font>
      <sz val="7"/>
      <color rgb="FFFF0000"/>
      <name val="游明朝"/>
      <family val="1"/>
      <charset val="128"/>
    </font>
    <font>
      <sz val="9"/>
      <color rgb="FFFF0000"/>
      <name val="游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medium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medium">
        <color theme="0" tint="-0.499984740745262"/>
      </top>
      <bottom style="medium">
        <color theme="0" tint="-0.499984740745262"/>
      </bottom>
      <diagonal/>
    </border>
    <border>
      <left/>
      <right style="thin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 style="thin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medium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 style="medium">
        <color theme="0" tint="-0.499984740745262"/>
      </top>
      <bottom style="thin">
        <color theme="0" tint="-0.499984740745262"/>
      </bottom>
      <diagonal/>
    </border>
    <border>
      <left style="medium">
        <color theme="0" tint="-0.499984740745262"/>
      </left>
      <right style="medium">
        <color theme="0" tint="-0.499984740745262"/>
      </right>
      <top style="thin">
        <color theme="0" tint="-0.499984740745262"/>
      </top>
      <bottom/>
      <diagonal/>
    </border>
    <border>
      <left style="medium">
        <color theme="0" tint="-0.499984740745262"/>
      </left>
      <right style="medium">
        <color theme="0" tint="-0.499984740745262"/>
      </right>
      <top/>
      <bottom style="medium">
        <color theme="0" tint="-0.499984740745262"/>
      </bottom>
      <diagonal/>
    </border>
  </borders>
  <cellStyleXfs count="1">
    <xf numFmtId="0" fontId="0" fillId="0" borderId="0"/>
  </cellStyleXfs>
  <cellXfs count="266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0" fontId="2" fillId="0" borderId="3" xfId="0" applyFont="1" applyBorder="1" applyAlignment="1">
      <alignment horizontal="center"/>
    </xf>
    <xf numFmtId="0" fontId="2" fillId="0" borderId="0" xfId="0" applyFont="1"/>
    <xf numFmtId="3" fontId="0" fillId="0" borderId="1" xfId="0" applyNumberFormat="1" applyBorder="1"/>
    <xf numFmtId="0" fontId="0" fillId="0" borderId="1" xfId="0" applyBorder="1" applyAlignment="1">
      <alignment horizontal="right"/>
    </xf>
    <xf numFmtId="0" fontId="2" fillId="2" borderId="4" xfId="0" applyFont="1" applyFill="1" applyBorder="1" applyAlignment="1">
      <alignment horizontal="center"/>
    </xf>
    <xf numFmtId="0" fontId="6" fillId="0" borderId="0" xfId="0" applyFont="1" applyProtection="1">
      <protection hidden="1"/>
    </xf>
    <xf numFmtId="0" fontId="6" fillId="0" borderId="0" xfId="0" applyFont="1" applyAlignment="1" applyProtection="1">
      <alignment horizontal="center"/>
      <protection hidden="1"/>
    </xf>
    <xf numFmtId="0" fontId="6" fillId="0" borderId="5" xfId="0" applyFont="1" applyBorder="1" applyAlignment="1" applyProtection="1">
      <alignment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9" fillId="0" borderId="0" xfId="0" applyFont="1" applyProtection="1">
      <protection hidden="1"/>
    </xf>
    <xf numFmtId="0" fontId="8" fillId="0" borderId="1" xfId="0" applyFont="1" applyBorder="1" applyAlignment="1" applyProtection="1">
      <alignment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6" fillId="0" borderId="0" xfId="0" applyFont="1" applyAlignment="1" applyProtection="1">
      <alignment horizontal="center" vertical="center"/>
      <protection locked="0"/>
    </xf>
    <xf numFmtId="3" fontId="8" fillId="0" borderId="0" xfId="0" applyNumberFormat="1" applyFont="1" applyAlignment="1" applyProtection="1">
      <alignment vertical="center"/>
      <protection hidden="1"/>
    </xf>
    <xf numFmtId="0" fontId="6" fillId="0" borderId="0" xfId="0" applyFont="1"/>
    <xf numFmtId="0" fontId="11" fillId="0" borderId="0" xfId="0" applyFont="1" applyAlignment="1" applyProtection="1">
      <alignment horizontal="left" vertical="center" shrinkToFit="1"/>
      <protection hidden="1"/>
    </xf>
    <xf numFmtId="0" fontId="9" fillId="0" borderId="0" xfId="0" applyFont="1" applyAlignment="1" applyProtection="1">
      <alignment horizontal="left" vertical="center" shrinkToFit="1"/>
      <protection hidden="1"/>
    </xf>
    <xf numFmtId="0" fontId="6" fillId="0" borderId="0" xfId="0" applyFont="1" applyAlignment="1">
      <alignment vertical="center" shrinkToFit="1"/>
    </xf>
    <xf numFmtId="0" fontId="8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>
      <alignment vertical="center"/>
    </xf>
    <xf numFmtId="0" fontId="6" fillId="0" borderId="7" xfId="0" applyFont="1" applyBorder="1" applyAlignment="1" applyProtection="1">
      <alignment horizontal="left" vertical="center"/>
      <protection hidden="1"/>
    </xf>
    <xf numFmtId="0" fontId="6" fillId="0" borderId="8" xfId="0" applyFont="1" applyBorder="1" applyAlignment="1" applyProtection="1">
      <alignment horizontal="left" vertical="center"/>
      <protection hidden="1"/>
    </xf>
    <xf numFmtId="0" fontId="8" fillId="0" borderId="9" xfId="0" applyFont="1" applyBorder="1" applyAlignment="1" applyProtection="1">
      <alignment horizontal="right" vertical="center"/>
      <protection hidden="1"/>
    </xf>
    <xf numFmtId="0" fontId="8" fillId="0" borderId="0" xfId="0" applyFont="1" applyAlignment="1" applyProtection="1">
      <alignment horizontal="right" vertical="center"/>
      <protection hidden="1"/>
    </xf>
    <xf numFmtId="0" fontId="8" fillId="0" borderId="0" xfId="0" applyFont="1" applyAlignment="1" applyProtection="1">
      <alignment horizontal="right"/>
      <protection hidden="1"/>
    </xf>
    <xf numFmtId="0" fontId="8" fillId="0" borderId="0" xfId="0" quotePrefix="1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0" fillId="0" borderId="0" xfId="0" quotePrefix="1" applyFont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12" fillId="0" borderId="0" xfId="0" applyFont="1" applyAlignment="1" applyProtection="1">
      <alignment vertical="center"/>
      <protection hidden="1"/>
    </xf>
    <xf numFmtId="0" fontId="12" fillId="0" borderId="0" xfId="0" quotePrefix="1" applyFont="1" applyAlignment="1" applyProtection="1">
      <alignment horizontal="center" vertic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vertical="center"/>
      <protection hidden="1"/>
    </xf>
    <xf numFmtId="0" fontId="10" fillId="0" borderId="0" xfId="0" applyFont="1"/>
    <xf numFmtId="0" fontId="9" fillId="0" borderId="0" xfId="0" applyFont="1" applyAlignment="1" applyProtection="1">
      <alignment vertical="center"/>
      <protection hidden="1"/>
    </xf>
    <xf numFmtId="0" fontId="10" fillId="0" borderId="0" xfId="0" quotePrefix="1" applyFont="1" applyAlignment="1" applyProtection="1">
      <alignment horizontal="left" vertical="center"/>
      <protection hidden="1"/>
    </xf>
    <xf numFmtId="0" fontId="6" fillId="0" borderId="0" xfId="0" applyFont="1" applyAlignment="1" applyProtection="1">
      <alignment horizontal="left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9" fillId="0" borderId="0" xfId="0" applyFont="1" applyAlignment="1" applyProtection="1">
      <alignment horizontal="left" vertical="center"/>
      <protection hidden="1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5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Protection="1">
      <protection hidden="1"/>
    </xf>
    <xf numFmtId="0" fontId="7" fillId="0" borderId="0" xfId="0" applyFont="1" applyProtection="1">
      <protection hidden="1"/>
    </xf>
    <xf numFmtId="0" fontId="6" fillId="0" borderId="0" xfId="0" applyFont="1" applyAlignment="1" applyProtection="1">
      <alignment horizontal="left" vertical="center"/>
      <protection locked="0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Border="1" applyProtection="1">
      <protection locked="0"/>
    </xf>
    <xf numFmtId="0" fontId="7" fillId="0" borderId="2" xfId="0" applyFont="1" applyBorder="1" applyAlignment="1" applyProtection="1">
      <alignment vertical="center"/>
      <protection hidden="1"/>
    </xf>
    <xf numFmtId="0" fontId="7" fillId="0" borderId="5" xfId="0" applyFont="1" applyBorder="1" applyAlignment="1" applyProtection="1">
      <alignment vertical="center"/>
      <protection hidden="1"/>
    </xf>
    <xf numFmtId="0" fontId="7" fillId="0" borderId="6" xfId="0" applyFont="1" applyBorder="1" applyAlignment="1" applyProtection="1">
      <alignment vertical="center"/>
      <protection hidden="1"/>
    </xf>
    <xf numFmtId="0" fontId="0" fillId="0" borderId="0" xfId="0" applyProtection="1">
      <protection hidden="1"/>
    </xf>
    <xf numFmtId="0" fontId="0" fillId="0" borderId="33" xfId="0" applyBorder="1" applyProtection="1">
      <protection hidden="1"/>
    </xf>
    <xf numFmtId="0" fontId="0" fillId="0" borderId="34" xfId="0" applyBorder="1" applyProtection="1">
      <protection hidden="1"/>
    </xf>
    <xf numFmtId="0" fontId="0" fillId="0" borderId="35" xfId="0" applyBorder="1" applyProtection="1">
      <protection hidden="1"/>
    </xf>
    <xf numFmtId="0" fontId="20" fillId="0" borderId="39" xfId="0" applyFont="1" applyBorder="1" applyAlignment="1" applyProtection="1">
      <alignment vertical="center"/>
      <protection hidden="1"/>
    </xf>
    <xf numFmtId="0" fontId="20" fillId="0" borderId="0" xfId="0" applyFont="1" applyAlignment="1" applyProtection="1">
      <alignment vertical="center"/>
      <protection hidden="1"/>
    </xf>
    <xf numFmtId="0" fontId="20" fillId="0" borderId="0" xfId="0" applyFont="1" applyAlignment="1" applyProtection="1">
      <alignment horizontal="right" vertical="center"/>
      <protection hidden="1"/>
    </xf>
    <xf numFmtId="0" fontId="20" fillId="0" borderId="0" xfId="0" applyFont="1" applyAlignment="1" applyProtection="1">
      <alignment horizontal="left" vertical="center"/>
      <protection hidden="1"/>
    </xf>
    <xf numFmtId="0" fontId="20" fillId="0" borderId="40" xfId="0" applyFont="1" applyBorder="1" applyAlignment="1" applyProtection="1">
      <alignment vertical="center"/>
      <protection hidden="1"/>
    </xf>
    <xf numFmtId="0" fontId="22" fillId="4" borderId="0" xfId="0" applyFont="1" applyFill="1" applyAlignment="1" applyProtection="1">
      <alignment horizontal="center" vertical="center"/>
      <protection hidden="1"/>
    </xf>
    <xf numFmtId="0" fontId="20" fillId="0" borderId="36" xfId="0" applyFont="1" applyBorder="1" applyAlignment="1" applyProtection="1">
      <alignment vertical="center"/>
      <protection hidden="1"/>
    </xf>
    <xf numFmtId="0" fontId="20" fillId="0" borderId="38" xfId="0" applyFont="1" applyBorder="1" applyAlignment="1" applyProtection="1">
      <alignment vertical="center"/>
      <protection hidden="1"/>
    </xf>
    <xf numFmtId="0" fontId="24" fillId="4" borderId="0" xfId="0" applyFont="1" applyFill="1" applyAlignment="1" applyProtection="1">
      <alignment vertical="center"/>
      <protection hidden="1"/>
    </xf>
    <xf numFmtId="0" fontId="24" fillId="0" borderId="0" xfId="0" applyFont="1" applyAlignment="1" applyProtection="1">
      <alignment horizontal="center" vertical="center"/>
      <protection hidden="1"/>
    </xf>
    <xf numFmtId="0" fontId="20" fillId="0" borderId="0" xfId="0" applyFont="1" applyAlignment="1" applyProtection="1">
      <alignment horizontal="center" vertical="center"/>
      <protection hidden="1"/>
    </xf>
    <xf numFmtId="0" fontId="22" fillId="0" borderId="0" xfId="0" applyFont="1" applyAlignment="1" applyProtection="1">
      <alignment vertical="center"/>
      <protection hidden="1"/>
    </xf>
    <xf numFmtId="0" fontId="25" fillId="0" borderId="0" xfId="0" applyFont="1" applyAlignment="1" applyProtection="1">
      <alignment vertical="center"/>
      <protection hidden="1"/>
    </xf>
    <xf numFmtId="5" fontId="22" fillId="0" borderId="0" xfId="0" applyNumberFormat="1" applyFont="1" applyAlignment="1" applyProtection="1">
      <alignment vertical="center"/>
      <protection hidden="1"/>
    </xf>
    <xf numFmtId="0" fontId="23" fillId="0" borderId="0" xfId="0" applyFont="1" applyAlignment="1" applyProtection="1">
      <alignment vertical="center"/>
      <protection hidden="1"/>
    </xf>
    <xf numFmtId="0" fontId="20" fillId="0" borderId="21" xfId="0" applyFont="1" applyBorder="1" applyAlignment="1" applyProtection="1">
      <alignment horizontal="center" vertical="center"/>
      <protection hidden="1"/>
    </xf>
    <xf numFmtId="0" fontId="23" fillId="0" borderId="22" xfId="0" applyFont="1" applyBorder="1" applyAlignment="1" applyProtection="1">
      <alignment horizontal="right" vertical="center"/>
      <protection hidden="1"/>
    </xf>
    <xf numFmtId="3" fontId="23" fillId="0" borderId="23" xfId="0" applyNumberFormat="1" applyFont="1" applyBorder="1" applyAlignment="1" applyProtection="1">
      <alignment horizontal="left" vertical="center"/>
      <protection hidden="1"/>
    </xf>
    <xf numFmtId="5" fontId="20" fillId="0" borderId="21" xfId="0" applyNumberFormat="1" applyFont="1" applyBorder="1" applyAlignment="1" applyProtection="1">
      <alignment horizontal="center" vertical="center"/>
      <protection hidden="1"/>
    </xf>
    <xf numFmtId="5" fontId="20" fillId="0" borderId="0" xfId="0" applyNumberFormat="1" applyFont="1" applyAlignment="1" applyProtection="1">
      <alignment vertical="center"/>
      <protection hidden="1"/>
    </xf>
    <xf numFmtId="0" fontId="20" fillId="0" borderId="26" xfId="0" applyFont="1" applyBorder="1" applyAlignment="1" applyProtection="1">
      <alignment vertical="center"/>
      <protection hidden="1"/>
    </xf>
    <xf numFmtId="0" fontId="20" fillId="0" borderId="27" xfId="0" applyFont="1" applyBorder="1" applyAlignment="1" applyProtection="1">
      <alignment horizontal="center" vertical="center"/>
      <protection hidden="1"/>
    </xf>
    <xf numFmtId="0" fontId="23" fillId="0" borderId="24" xfId="0" applyFont="1" applyBorder="1" applyAlignment="1" applyProtection="1">
      <alignment horizontal="right" vertical="center"/>
      <protection hidden="1"/>
    </xf>
    <xf numFmtId="3" fontId="23" fillId="0" borderId="25" xfId="0" applyNumberFormat="1" applyFont="1" applyBorder="1" applyAlignment="1" applyProtection="1">
      <alignment horizontal="left" vertical="center"/>
      <protection hidden="1"/>
    </xf>
    <xf numFmtId="5" fontId="20" fillId="0" borderId="27" xfId="0" applyNumberFormat="1" applyFont="1" applyBorder="1" applyAlignment="1" applyProtection="1">
      <alignment horizontal="center" vertical="center"/>
      <protection hidden="1"/>
    </xf>
    <xf numFmtId="0" fontId="20" fillId="0" borderId="41" xfId="0" applyFont="1" applyBorder="1" applyAlignment="1" applyProtection="1">
      <alignment horizontal="center" vertical="center"/>
      <protection hidden="1"/>
    </xf>
    <xf numFmtId="0" fontId="20" fillId="0" borderId="42" xfId="0" applyFont="1" applyBorder="1" applyAlignment="1" applyProtection="1">
      <alignment horizontal="center" vertical="center"/>
      <protection hidden="1"/>
    </xf>
    <xf numFmtId="0" fontId="20" fillId="0" borderId="43" xfId="0" applyFont="1" applyBorder="1" applyAlignment="1" applyProtection="1">
      <alignment vertical="center"/>
      <protection hidden="1"/>
    </xf>
    <xf numFmtId="5" fontId="20" fillId="0" borderId="44" xfId="0" applyNumberFormat="1" applyFont="1" applyBorder="1" applyAlignment="1" applyProtection="1">
      <alignment vertical="center"/>
      <protection hidden="1"/>
    </xf>
    <xf numFmtId="5" fontId="20" fillId="0" borderId="45" xfId="0" applyNumberFormat="1" applyFont="1" applyBorder="1" applyAlignment="1" applyProtection="1">
      <alignment horizontal="center" vertical="center"/>
      <protection hidden="1"/>
    </xf>
    <xf numFmtId="0" fontId="20" fillId="0" borderId="30" xfId="0" applyFont="1" applyBorder="1" applyAlignment="1" applyProtection="1">
      <alignment vertical="center"/>
      <protection hidden="1"/>
    </xf>
    <xf numFmtId="0" fontId="20" fillId="0" borderId="19" xfId="0" applyFont="1" applyBorder="1" applyAlignment="1" applyProtection="1">
      <alignment vertical="center"/>
      <protection hidden="1"/>
    </xf>
    <xf numFmtId="5" fontId="20" fillId="0" borderId="29" xfId="0" applyNumberFormat="1" applyFont="1" applyBorder="1" applyAlignment="1" applyProtection="1">
      <alignment vertical="center"/>
      <protection hidden="1"/>
    </xf>
    <xf numFmtId="5" fontId="20" fillId="0" borderId="30" xfId="0" applyNumberFormat="1" applyFont="1" applyBorder="1" applyAlignment="1" applyProtection="1">
      <alignment horizontal="center" vertical="center"/>
      <protection hidden="1"/>
    </xf>
    <xf numFmtId="0" fontId="24" fillId="0" borderId="0" xfId="0" applyFont="1" applyAlignment="1" applyProtection="1">
      <alignment vertical="center"/>
      <protection hidden="1"/>
    </xf>
    <xf numFmtId="0" fontId="20" fillId="4" borderId="19" xfId="0" applyFont="1" applyFill="1" applyBorder="1" applyAlignment="1" applyProtection="1">
      <alignment horizontal="center" vertical="center"/>
      <protection hidden="1"/>
    </xf>
    <xf numFmtId="0" fontId="20" fillId="0" borderId="21" xfId="0" applyFont="1" applyBorder="1" applyAlignment="1" applyProtection="1">
      <alignment vertical="center"/>
      <protection hidden="1"/>
    </xf>
    <xf numFmtId="0" fontId="26" fillId="0" borderId="21" xfId="0" applyFont="1" applyBorder="1" applyAlignment="1" applyProtection="1">
      <alignment horizontal="center" vertical="center"/>
      <protection hidden="1"/>
    </xf>
    <xf numFmtId="0" fontId="20" fillId="0" borderId="31" xfId="0" applyFont="1" applyBorder="1" applyAlignment="1" applyProtection="1">
      <alignment vertical="center"/>
      <protection hidden="1"/>
    </xf>
    <xf numFmtId="5" fontId="26" fillId="0" borderId="0" xfId="0" applyNumberFormat="1" applyFont="1" applyAlignment="1" applyProtection="1">
      <alignment vertical="center"/>
      <protection hidden="1"/>
    </xf>
    <xf numFmtId="177" fontId="20" fillId="0" borderId="0" xfId="0" applyNumberFormat="1" applyFont="1" applyAlignment="1" applyProtection="1">
      <alignment vertical="center"/>
      <protection hidden="1"/>
    </xf>
    <xf numFmtId="5" fontId="26" fillId="0" borderId="26" xfId="0" applyNumberFormat="1" applyFont="1" applyBorder="1" applyAlignment="1" applyProtection="1">
      <alignment vertical="center"/>
      <protection hidden="1"/>
    </xf>
    <xf numFmtId="0" fontId="20" fillId="0" borderId="47" xfId="0" applyFont="1" applyBorder="1" applyAlignment="1" applyProtection="1">
      <alignment vertical="center"/>
      <protection hidden="1"/>
    </xf>
    <xf numFmtId="0" fontId="20" fillId="0" borderId="21" xfId="0" applyFont="1" applyBorder="1" applyAlignment="1" applyProtection="1">
      <alignment vertical="center" wrapText="1"/>
      <protection hidden="1"/>
    </xf>
    <xf numFmtId="0" fontId="20" fillId="0" borderId="20" xfId="0" applyFont="1" applyBorder="1" applyAlignment="1" applyProtection="1">
      <alignment vertical="center"/>
      <protection hidden="1"/>
    </xf>
    <xf numFmtId="5" fontId="29" fillId="0" borderId="26" xfId="0" applyNumberFormat="1" applyFont="1" applyBorder="1" applyAlignment="1" applyProtection="1">
      <alignment horizontal="center" vertical="center"/>
      <protection hidden="1"/>
    </xf>
    <xf numFmtId="0" fontId="30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20" fillId="0" borderId="30" xfId="0" applyFont="1" applyBorder="1" applyAlignment="1" applyProtection="1">
      <alignment horizontal="center" vertical="center"/>
      <protection hidden="1"/>
    </xf>
    <xf numFmtId="0" fontId="26" fillId="0" borderId="48" xfId="0" applyFont="1" applyBorder="1" applyAlignment="1" applyProtection="1">
      <alignment horizontal="center" vertical="center"/>
      <protection hidden="1"/>
    </xf>
    <xf numFmtId="0" fontId="0" fillId="2" borderId="10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/>
    <xf numFmtId="0" fontId="5" fillId="0" borderId="8" xfId="0" applyFont="1" applyBorder="1" applyAlignment="1" applyProtection="1">
      <alignment horizontal="center"/>
      <protection locked="0"/>
    </xf>
    <xf numFmtId="0" fontId="8" fillId="0" borderId="1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7" xfId="0" applyFont="1" applyBorder="1" applyAlignment="1" applyProtection="1">
      <alignment horizontal="center" vertical="center"/>
      <protection hidden="1"/>
    </xf>
    <xf numFmtId="0" fontId="8" fillId="0" borderId="8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17" fillId="3" borderId="10" xfId="0" applyFont="1" applyFill="1" applyBorder="1" applyAlignment="1" applyProtection="1">
      <alignment horizontal="center" vertical="center"/>
      <protection hidden="1"/>
    </xf>
    <xf numFmtId="0" fontId="18" fillId="0" borderId="0" xfId="0" applyFont="1" applyAlignment="1" applyProtection="1">
      <alignment horizontal="center" vertical="center"/>
      <protection hidden="1"/>
    </xf>
    <xf numFmtId="0" fontId="10" fillId="0" borderId="2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Protection="1">
      <protection locked="0"/>
    </xf>
    <xf numFmtId="0" fontId="10" fillId="0" borderId="6" xfId="0" applyFont="1" applyBorder="1"/>
    <xf numFmtId="0" fontId="10" fillId="0" borderId="2" xfId="0" applyFont="1" applyBorder="1" applyAlignment="1" applyProtection="1">
      <alignment horizontal="right"/>
      <protection locked="0"/>
    </xf>
    <xf numFmtId="0" fontId="10" fillId="0" borderId="11" xfId="0" applyFont="1" applyBorder="1" applyAlignment="1" applyProtection="1">
      <alignment vertical="center"/>
      <protection locked="0"/>
    </xf>
    <xf numFmtId="0" fontId="10" fillId="0" borderId="9" xfId="0" applyFont="1" applyBorder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7" xfId="0" applyFont="1" applyBorder="1" applyAlignment="1" applyProtection="1">
      <alignment vertical="center"/>
      <protection locked="0"/>
    </xf>
    <xf numFmtId="0" fontId="10" fillId="0" borderId="8" xfId="0" applyFont="1" applyBorder="1" applyAlignment="1" applyProtection="1">
      <alignment vertical="center"/>
      <protection locked="0"/>
    </xf>
    <xf numFmtId="0" fontId="10" fillId="0" borderId="12" xfId="0" applyFont="1" applyBorder="1" applyAlignment="1">
      <alignment vertical="center"/>
    </xf>
    <xf numFmtId="0" fontId="10" fillId="0" borderId="11" xfId="0" applyFont="1" applyBorder="1" applyAlignment="1" applyProtection="1">
      <alignment horizontal="center" vertical="center"/>
      <protection hidden="1"/>
    </xf>
    <xf numFmtId="0" fontId="10" fillId="0" borderId="9" xfId="0" applyFont="1" applyBorder="1" applyAlignment="1" applyProtection="1">
      <alignment horizontal="center" vertical="center"/>
      <protection hidden="1"/>
    </xf>
    <xf numFmtId="0" fontId="10" fillId="0" borderId="3" xfId="0" applyFont="1" applyBorder="1" applyAlignment="1" applyProtection="1">
      <alignment horizontal="center" vertical="center"/>
      <protection hidden="1"/>
    </xf>
    <xf numFmtId="0" fontId="10" fillId="0" borderId="7" xfId="0" applyFont="1" applyBorder="1" applyAlignment="1" applyProtection="1">
      <alignment horizontal="center" vertical="center"/>
      <protection hidden="1"/>
    </xf>
    <xf numFmtId="0" fontId="10" fillId="0" borderId="8" xfId="0" applyFont="1" applyBorder="1" applyAlignment="1" applyProtection="1">
      <alignment horizontal="center" vertical="center"/>
      <protection hidden="1"/>
    </xf>
    <xf numFmtId="0" fontId="10" fillId="0" borderId="12" xfId="0" applyFont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176" fontId="8" fillId="0" borderId="11" xfId="0" applyNumberFormat="1" applyFont="1" applyBorder="1" applyAlignment="1" applyProtection="1">
      <alignment vertical="center"/>
      <protection hidden="1"/>
    </xf>
    <xf numFmtId="176" fontId="8" fillId="0" borderId="9" xfId="0" applyNumberFormat="1" applyFont="1" applyBorder="1" applyProtection="1">
      <protection hidden="1"/>
    </xf>
    <xf numFmtId="176" fontId="8" fillId="0" borderId="9" xfId="0" applyNumberFormat="1" applyFont="1" applyBorder="1" applyAlignment="1" applyProtection="1">
      <alignment horizontal="right"/>
      <protection hidden="1"/>
    </xf>
    <xf numFmtId="176" fontId="8" fillId="0" borderId="8" xfId="0" applyNumberFormat="1" applyFont="1" applyBorder="1" applyAlignment="1" applyProtection="1">
      <alignment horizontal="right"/>
      <protection hidden="1"/>
    </xf>
    <xf numFmtId="176" fontId="8" fillId="0" borderId="33" xfId="0" applyNumberFormat="1" applyFont="1" applyBorder="1" applyAlignment="1" applyProtection="1">
      <alignment vertical="center"/>
      <protection hidden="1"/>
    </xf>
    <xf numFmtId="176" fontId="8" fillId="0" borderId="34" xfId="0" applyNumberFormat="1" applyFont="1" applyBorder="1" applyProtection="1">
      <protection hidden="1"/>
    </xf>
    <xf numFmtId="0" fontId="8" fillId="0" borderId="35" xfId="0" applyFont="1" applyBorder="1" applyAlignment="1" applyProtection="1">
      <alignment horizontal="right"/>
      <protection hidden="1"/>
    </xf>
    <xf numFmtId="0" fontId="8" fillId="0" borderId="38" xfId="0" applyFont="1" applyBorder="1" applyAlignment="1" applyProtection="1">
      <alignment horizontal="right"/>
      <protection hidden="1"/>
    </xf>
    <xf numFmtId="176" fontId="8" fillId="0" borderId="11" xfId="0" applyNumberFormat="1" applyFont="1" applyBorder="1" applyAlignment="1" applyProtection="1">
      <alignment horizontal="center" vertical="center"/>
      <protection hidden="1"/>
    </xf>
    <xf numFmtId="176" fontId="6" fillId="0" borderId="3" xfId="0" applyNumberFormat="1" applyFont="1" applyBorder="1" applyAlignment="1" applyProtection="1">
      <alignment horizontal="center" vertical="center"/>
      <protection hidden="1"/>
    </xf>
    <xf numFmtId="176" fontId="6" fillId="0" borderId="7" xfId="0" applyNumberFormat="1" applyFont="1" applyBorder="1" applyAlignment="1" applyProtection="1">
      <alignment vertical="center"/>
      <protection hidden="1"/>
    </xf>
    <xf numFmtId="176" fontId="6" fillId="0" borderId="8" xfId="0" applyNumberFormat="1" applyFont="1" applyBorder="1" applyProtection="1">
      <protection hidden="1"/>
    </xf>
    <xf numFmtId="176" fontId="6" fillId="0" borderId="36" xfId="0" applyNumberFormat="1" applyFont="1" applyBorder="1" applyAlignment="1" applyProtection="1">
      <alignment vertical="center"/>
      <protection hidden="1"/>
    </xf>
    <xf numFmtId="176" fontId="6" fillId="0" borderId="37" xfId="0" applyNumberFormat="1" applyFont="1" applyBorder="1" applyProtection="1">
      <protection hidden="1"/>
    </xf>
    <xf numFmtId="0" fontId="6" fillId="0" borderId="7" xfId="0" applyFont="1" applyBorder="1" applyAlignment="1" applyProtection="1">
      <alignment horizontal="right"/>
      <protection hidden="1"/>
    </xf>
    <xf numFmtId="0" fontId="6" fillId="0" borderId="12" xfId="0" applyFont="1" applyBorder="1" applyAlignment="1" applyProtection="1">
      <alignment horizontal="right"/>
      <protection hidden="1"/>
    </xf>
    <xf numFmtId="0" fontId="6" fillId="0" borderId="11" xfId="0" applyFont="1" applyBorder="1" applyAlignment="1" applyProtection="1">
      <alignment horizontal="right" vertical="center"/>
      <protection hidden="1"/>
    </xf>
    <xf numFmtId="0" fontId="6" fillId="0" borderId="9" xfId="0" applyFont="1" applyBorder="1" applyAlignment="1" applyProtection="1">
      <alignment horizontal="right" vertical="center"/>
      <protection hidden="1"/>
    </xf>
    <xf numFmtId="0" fontId="6" fillId="0" borderId="3" xfId="0" applyFont="1" applyBorder="1" applyAlignment="1" applyProtection="1">
      <alignment horizontal="right" vertical="center"/>
      <protection hidden="1"/>
    </xf>
    <xf numFmtId="0" fontId="6" fillId="0" borderId="7" xfId="0" applyFont="1" applyBorder="1" applyAlignment="1" applyProtection="1">
      <alignment horizontal="right" vertical="center"/>
      <protection hidden="1"/>
    </xf>
    <xf numFmtId="0" fontId="6" fillId="0" borderId="8" xfId="0" applyFont="1" applyBorder="1" applyAlignment="1" applyProtection="1">
      <alignment horizontal="right" vertical="center"/>
      <protection hidden="1"/>
    </xf>
    <xf numFmtId="0" fontId="6" fillId="0" borderId="12" xfId="0" applyFont="1" applyBorder="1" applyAlignment="1" applyProtection="1">
      <alignment horizontal="right" vertical="center"/>
      <protection hidden="1"/>
    </xf>
    <xf numFmtId="176" fontId="8" fillId="0" borderId="3" xfId="0" applyNumberFormat="1" applyFont="1" applyBorder="1" applyAlignment="1" applyProtection="1">
      <alignment horizontal="right"/>
      <protection hidden="1"/>
    </xf>
    <xf numFmtId="176" fontId="8" fillId="0" borderId="12" xfId="0" applyNumberFormat="1" applyFont="1" applyBorder="1" applyAlignment="1" applyProtection="1">
      <alignment horizontal="right"/>
      <protection hidden="1"/>
    </xf>
    <xf numFmtId="176" fontId="8" fillId="0" borderId="9" xfId="0" applyNumberFormat="1" applyFont="1" applyBorder="1" applyAlignment="1" applyProtection="1">
      <alignment vertical="center"/>
      <protection hidden="1"/>
    </xf>
    <xf numFmtId="0" fontId="8" fillId="0" borderId="13" xfId="0" applyFont="1" applyBorder="1" applyAlignment="1" applyProtection="1">
      <alignment horizontal="center" vertical="center"/>
      <protection locked="0"/>
    </xf>
    <xf numFmtId="0" fontId="8" fillId="0" borderId="14" xfId="0" applyFont="1" applyBorder="1" applyAlignment="1" applyProtection="1">
      <alignment horizontal="center" vertical="center"/>
      <protection locked="0"/>
    </xf>
    <xf numFmtId="0" fontId="8" fillId="0" borderId="15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vertical="center"/>
      <protection hidden="1"/>
    </xf>
    <xf numFmtId="0" fontId="6" fillId="0" borderId="9" xfId="0" applyFont="1" applyBorder="1" applyAlignment="1" applyProtection="1">
      <alignment vertical="center"/>
      <protection hidden="1"/>
    </xf>
    <xf numFmtId="0" fontId="6" fillId="0" borderId="3" xfId="0" applyFont="1" applyBorder="1" applyAlignment="1" applyProtection="1">
      <alignment vertical="center"/>
      <protection hidden="1"/>
    </xf>
    <xf numFmtId="176" fontId="8" fillId="0" borderId="11" xfId="0" quotePrefix="1" applyNumberFormat="1" applyFont="1" applyBorder="1" applyAlignment="1" applyProtection="1">
      <alignment vertical="center"/>
      <protection hidden="1"/>
    </xf>
    <xf numFmtId="176" fontId="7" fillId="0" borderId="11" xfId="0" quotePrefix="1" applyNumberFormat="1" applyFont="1" applyBorder="1" applyAlignment="1" applyProtection="1">
      <alignment vertical="center"/>
      <protection hidden="1"/>
    </xf>
    <xf numFmtId="176" fontId="7" fillId="0" borderId="9" xfId="0" quotePrefix="1" applyNumberFormat="1" applyFont="1" applyBorder="1" applyAlignment="1" applyProtection="1">
      <alignment vertical="center"/>
      <protection hidden="1"/>
    </xf>
    <xf numFmtId="176" fontId="7" fillId="0" borderId="9" xfId="0" applyNumberFormat="1" applyFont="1" applyBorder="1" applyProtection="1">
      <protection hidden="1"/>
    </xf>
    <xf numFmtId="176" fontId="6" fillId="0" borderId="11" xfId="0" applyNumberFormat="1" applyFont="1" applyBorder="1" applyAlignment="1" applyProtection="1">
      <alignment horizontal="center" vertical="center"/>
      <protection hidden="1"/>
    </xf>
    <xf numFmtId="0" fontId="8" fillId="0" borderId="3" xfId="0" applyFont="1" applyBorder="1" applyAlignment="1" applyProtection="1">
      <alignment horizontal="right"/>
      <protection hidden="1"/>
    </xf>
    <xf numFmtId="0" fontId="8" fillId="0" borderId="12" xfId="0" applyFont="1" applyBorder="1" applyAlignment="1" applyProtection="1">
      <alignment horizontal="right"/>
      <protection hidden="1"/>
    </xf>
    <xf numFmtId="176" fontId="8" fillId="0" borderId="7" xfId="0" applyNumberFormat="1" applyFont="1" applyBorder="1" applyAlignment="1" applyProtection="1">
      <alignment horizontal="right" vertical="center"/>
      <protection hidden="1"/>
    </xf>
    <xf numFmtId="176" fontId="6" fillId="0" borderId="12" xfId="0" applyNumberFormat="1" applyFont="1" applyBorder="1" applyAlignment="1" applyProtection="1">
      <alignment vertical="center"/>
      <protection hidden="1"/>
    </xf>
    <xf numFmtId="176" fontId="6" fillId="0" borderId="10" xfId="0" applyNumberFormat="1" applyFont="1" applyBorder="1" applyAlignment="1" applyProtection="1">
      <alignment vertical="center"/>
      <protection hidden="1"/>
    </xf>
    <xf numFmtId="176" fontId="6" fillId="0" borderId="0" xfId="0" applyNumberFormat="1" applyFont="1" applyProtection="1">
      <protection hidden="1"/>
    </xf>
    <xf numFmtId="176" fontId="6" fillId="0" borderId="8" xfId="0" applyNumberFormat="1" applyFont="1" applyBorder="1" applyAlignment="1" applyProtection="1">
      <alignment vertical="center"/>
      <protection hidden="1"/>
    </xf>
    <xf numFmtId="0" fontId="8" fillId="0" borderId="32" xfId="0" applyFont="1" applyBorder="1" applyAlignment="1" applyProtection="1">
      <alignment horizontal="right"/>
      <protection hidden="1"/>
    </xf>
    <xf numFmtId="176" fontId="6" fillId="0" borderId="1" xfId="0" applyNumberFormat="1" applyFont="1" applyBorder="1" applyAlignment="1" applyProtection="1">
      <alignment vertical="center"/>
      <protection locked="0"/>
    </xf>
    <xf numFmtId="176" fontId="6" fillId="0" borderId="2" xfId="0" applyNumberFormat="1" applyFont="1" applyBorder="1" applyAlignment="1" applyProtection="1">
      <alignment vertical="center"/>
      <protection hidden="1"/>
    </xf>
    <xf numFmtId="176" fontId="6" fillId="0" borderId="6" xfId="0" applyNumberFormat="1" applyFont="1" applyBorder="1" applyAlignment="1" applyProtection="1">
      <alignment vertical="center"/>
      <protection hidden="1"/>
    </xf>
    <xf numFmtId="0" fontId="6" fillId="0" borderId="2" xfId="0" applyFont="1" applyBorder="1" applyAlignment="1" applyProtection="1">
      <alignment horizontal="right" vertical="center"/>
      <protection hidden="1"/>
    </xf>
    <xf numFmtId="0" fontId="6" fillId="0" borderId="5" xfId="0" applyFont="1" applyBorder="1" applyAlignment="1" applyProtection="1">
      <alignment horizontal="right" vertical="center"/>
      <protection hidden="1"/>
    </xf>
    <xf numFmtId="0" fontId="6" fillId="0" borderId="6" xfId="0" applyFont="1" applyBorder="1" applyAlignment="1" applyProtection="1">
      <alignment horizontal="right" vertical="center"/>
      <protection hidden="1"/>
    </xf>
    <xf numFmtId="176" fontId="6" fillId="0" borderId="2" xfId="0" applyNumberFormat="1" applyFont="1" applyBorder="1" applyAlignment="1" applyProtection="1">
      <alignment horizontal="right" vertical="center"/>
      <protection hidden="1"/>
    </xf>
    <xf numFmtId="176" fontId="6" fillId="0" borderId="5" xfId="0" applyNumberFormat="1" applyFont="1" applyBorder="1" applyAlignment="1" applyProtection="1">
      <alignment horizontal="right" vertical="center"/>
      <protection hidden="1"/>
    </xf>
    <xf numFmtId="176" fontId="6" fillId="0" borderId="6" xfId="0" applyNumberFormat="1" applyFont="1" applyBorder="1" applyAlignment="1" applyProtection="1">
      <alignment horizontal="right" vertical="center"/>
      <protection hidden="1"/>
    </xf>
    <xf numFmtId="0" fontId="15" fillId="3" borderId="0" xfId="0" applyFont="1" applyFill="1" applyAlignment="1" applyProtection="1">
      <alignment horizontal="left" vertical="center" shrinkToFit="1"/>
      <protection hidden="1"/>
    </xf>
    <xf numFmtId="0" fontId="16" fillId="3" borderId="0" xfId="0" applyFont="1" applyFill="1" applyAlignment="1" applyProtection="1">
      <alignment horizontal="left" vertical="center" shrinkToFit="1"/>
      <protection hidden="1"/>
    </xf>
    <xf numFmtId="0" fontId="16" fillId="3" borderId="0" xfId="0" applyFont="1" applyFill="1" applyAlignment="1">
      <alignment vertical="center" shrinkToFit="1"/>
    </xf>
    <xf numFmtId="0" fontId="16" fillId="3" borderId="18" xfId="0" applyFont="1" applyFill="1" applyBorder="1" applyAlignment="1">
      <alignment vertical="center" shrinkToFit="1"/>
    </xf>
    <xf numFmtId="0" fontId="8" fillId="0" borderId="2" xfId="0" applyFont="1" applyBorder="1" applyAlignment="1" applyProtection="1">
      <alignment horizontal="center" vertical="center"/>
      <protection hidden="1"/>
    </xf>
    <xf numFmtId="0" fontId="6" fillId="0" borderId="5" xfId="0" applyFont="1" applyBorder="1" applyAlignment="1" applyProtection="1">
      <alignment vertical="center"/>
      <protection hidden="1"/>
    </xf>
    <xf numFmtId="0" fontId="6" fillId="0" borderId="6" xfId="0" applyFont="1" applyBorder="1" applyAlignment="1" applyProtection="1">
      <alignment vertical="center"/>
      <protection hidden="1"/>
    </xf>
    <xf numFmtId="0" fontId="8" fillId="0" borderId="2" xfId="0" quotePrefix="1" applyFont="1" applyBorder="1" applyAlignment="1" applyProtection="1">
      <alignment horizontal="center" vertical="center"/>
      <protection hidden="1"/>
    </xf>
    <xf numFmtId="0" fontId="8" fillId="0" borderId="5" xfId="0" quotePrefix="1" applyFont="1" applyBorder="1" applyAlignment="1" applyProtection="1">
      <alignment horizontal="center" vertical="center"/>
      <protection hidden="1"/>
    </xf>
    <xf numFmtId="0" fontId="8" fillId="0" borderId="6" xfId="0" quotePrefix="1" applyFont="1" applyBorder="1" applyAlignment="1" applyProtection="1">
      <alignment horizontal="center" vertical="center"/>
      <protection hidden="1"/>
    </xf>
    <xf numFmtId="0" fontId="8" fillId="0" borderId="5" xfId="0" applyFont="1" applyBorder="1" applyAlignment="1" applyProtection="1">
      <alignment horizontal="center" vertical="center"/>
      <protection hidden="1"/>
    </xf>
    <xf numFmtId="0" fontId="8" fillId="0" borderId="6" xfId="0" applyFont="1" applyBorder="1" applyAlignment="1" applyProtection="1">
      <alignment horizontal="center" vertical="center"/>
      <protection hidden="1"/>
    </xf>
    <xf numFmtId="0" fontId="8" fillId="0" borderId="2" xfId="0" applyFont="1" applyBorder="1" applyAlignment="1" applyProtection="1">
      <alignment vertical="center"/>
      <protection hidden="1"/>
    </xf>
    <xf numFmtId="0" fontId="6" fillId="0" borderId="1" xfId="0" applyFont="1" applyBorder="1" applyAlignment="1" applyProtection="1">
      <alignment horizontal="center" vertical="center"/>
      <protection hidden="1"/>
    </xf>
    <xf numFmtId="0" fontId="8" fillId="0" borderId="16" xfId="0" applyFont="1" applyBorder="1" applyAlignment="1" applyProtection="1">
      <alignment vertical="center" textRotation="255"/>
      <protection hidden="1"/>
    </xf>
    <xf numFmtId="0" fontId="8" fillId="0" borderId="4" xfId="0" applyFont="1" applyBorder="1" applyAlignment="1" applyProtection="1">
      <alignment vertical="center" textRotation="255"/>
      <protection hidden="1"/>
    </xf>
    <xf numFmtId="0" fontId="8" fillId="0" borderId="17" xfId="0" applyFont="1" applyBorder="1" applyAlignment="1" applyProtection="1">
      <alignment vertical="center" textRotation="255"/>
      <protection hidden="1"/>
    </xf>
    <xf numFmtId="0" fontId="9" fillId="0" borderId="2" xfId="0" applyFont="1" applyBorder="1" applyAlignment="1" applyProtection="1">
      <alignment horizontal="center" vertical="center"/>
      <protection hidden="1"/>
    </xf>
    <xf numFmtId="0" fontId="9" fillId="0" borderId="5" xfId="0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 applyProtection="1">
      <alignment horizontal="center" vertical="center"/>
      <protection hidden="1"/>
    </xf>
    <xf numFmtId="0" fontId="13" fillId="3" borderId="0" xfId="0" applyFont="1" applyFill="1" applyAlignment="1" applyProtection="1">
      <alignment horizontal="center" vertical="center"/>
      <protection hidden="1"/>
    </xf>
    <xf numFmtId="0" fontId="14" fillId="0" borderId="0" xfId="0" applyFont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vertical="center"/>
      <protection hidden="1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49" fontId="6" fillId="0" borderId="5" xfId="0" applyNumberFormat="1" applyFont="1" applyBorder="1" applyAlignment="1" applyProtection="1">
      <alignment horizontal="center" vertical="center"/>
      <protection locked="0"/>
    </xf>
    <xf numFmtId="49" fontId="6" fillId="0" borderId="6" xfId="0" applyNumberFormat="1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hidden="1"/>
    </xf>
    <xf numFmtId="0" fontId="7" fillId="0" borderId="5" xfId="0" applyFont="1" applyBorder="1" applyAlignment="1" applyProtection="1">
      <alignment horizontal="center" vertical="center"/>
      <protection hidden="1"/>
    </xf>
    <xf numFmtId="0" fontId="7" fillId="0" borderId="6" xfId="0" applyFont="1" applyBorder="1" applyAlignment="1" applyProtection="1">
      <alignment horizontal="center" vertical="center"/>
      <protection hidden="1"/>
    </xf>
    <xf numFmtId="0" fontId="7" fillId="0" borderId="2" xfId="0" applyFont="1" applyBorder="1" applyAlignment="1" applyProtection="1">
      <alignment vertical="center"/>
      <protection hidden="1"/>
    </xf>
    <xf numFmtId="0" fontId="7" fillId="0" borderId="5" xfId="0" applyFont="1" applyBorder="1" applyAlignment="1" applyProtection="1">
      <alignment vertical="center"/>
      <protection hidden="1"/>
    </xf>
    <xf numFmtId="0" fontId="7" fillId="0" borderId="6" xfId="0" applyFont="1" applyBorder="1" applyAlignment="1" applyProtection="1">
      <alignment vertical="center"/>
      <protection hidden="1"/>
    </xf>
    <xf numFmtId="0" fontId="8" fillId="0" borderId="1" xfId="0" applyFont="1" applyBorder="1" applyAlignment="1" applyProtection="1">
      <alignment horizontal="center" vertical="center"/>
      <protection hidden="1"/>
    </xf>
    <xf numFmtId="0" fontId="6" fillId="0" borderId="5" xfId="0" applyFont="1" applyBorder="1" applyAlignment="1" applyProtection="1">
      <alignment horizontal="center" vertical="center"/>
      <protection hidden="1"/>
    </xf>
    <xf numFmtId="0" fontId="20" fillId="0" borderId="0" xfId="0" applyFont="1" applyAlignment="1" applyProtection="1">
      <alignment horizontal="left" vertical="center"/>
      <protection hidden="1"/>
    </xf>
    <xf numFmtId="5" fontId="20" fillId="0" borderId="49" xfId="0" applyNumberFormat="1" applyFont="1" applyBorder="1" applyAlignment="1" applyProtection="1">
      <alignment horizontal="center" vertical="center"/>
      <protection hidden="1"/>
    </xf>
    <xf numFmtId="5" fontId="20" fillId="0" borderId="50" xfId="0" applyNumberFormat="1" applyFont="1" applyBorder="1" applyAlignment="1" applyProtection="1">
      <alignment horizontal="center" vertical="center"/>
      <protection hidden="1"/>
    </xf>
    <xf numFmtId="0" fontId="29" fillId="0" borderId="22" xfId="0" applyFont="1" applyBorder="1" applyAlignment="1" applyProtection="1">
      <alignment horizontal="center" vertical="center"/>
      <protection hidden="1"/>
    </xf>
    <xf numFmtId="0" fontId="29" fillId="0" borderId="46" xfId="0" applyFont="1" applyBorder="1" applyAlignment="1" applyProtection="1">
      <alignment horizontal="center" vertical="center"/>
      <protection hidden="1"/>
    </xf>
    <xf numFmtId="0" fontId="29" fillId="0" borderId="23" xfId="0" applyFont="1" applyBorder="1" applyAlignment="1" applyProtection="1">
      <alignment horizontal="center" vertical="center"/>
      <protection hidden="1"/>
    </xf>
    <xf numFmtId="0" fontId="20" fillId="0" borderId="47" xfId="0" applyFont="1" applyBorder="1" applyAlignment="1" applyProtection="1">
      <alignment horizontal="center" vertical="center"/>
      <protection hidden="1"/>
    </xf>
    <xf numFmtId="0" fontId="20" fillId="0" borderId="20" xfId="0" applyFont="1" applyBorder="1" applyAlignment="1" applyProtection="1">
      <alignment horizontal="center" vertical="center"/>
      <protection hidden="1"/>
    </xf>
    <xf numFmtId="0" fontId="29" fillId="4" borderId="0" xfId="0" applyFont="1" applyFill="1" applyAlignment="1" applyProtection="1">
      <alignment horizontal="center" vertical="center"/>
      <protection hidden="1"/>
    </xf>
    <xf numFmtId="5" fontId="20" fillId="0" borderId="24" xfId="0" applyNumberFormat="1" applyFont="1" applyBorder="1" applyAlignment="1" applyProtection="1">
      <alignment horizontal="center" vertical="center"/>
      <protection hidden="1"/>
    </xf>
    <xf numFmtId="5" fontId="20" fillId="0" borderId="47" xfId="0" applyNumberFormat="1" applyFont="1" applyBorder="1" applyAlignment="1" applyProtection="1">
      <alignment horizontal="center" vertical="center"/>
      <protection hidden="1"/>
    </xf>
    <xf numFmtId="5" fontId="20" fillId="0" borderId="28" xfId="0" applyNumberFormat="1" applyFont="1" applyBorder="1" applyAlignment="1" applyProtection="1">
      <alignment horizontal="center" vertical="center"/>
      <protection hidden="1"/>
    </xf>
    <xf numFmtId="5" fontId="20" fillId="0" borderId="19" xfId="0" applyNumberFormat="1" applyFont="1" applyBorder="1" applyAlignment="1" applyProtection="1">
      <alignment horizontal="center" vertical="center"/>
      <protection hidden="1"/>
    </xf>
    <xf numFmtId="0" fontId="20" fillId="0" borderId="22" xfId="0" applyFont="1" applyBorder="1" applyAlignment="1" applyProtection="1">
      <alignment horizontal="center" vertical="center"/>
      <protection hidden="1"/>
    </xf>
    <xf numFmtId="0" fontId="20" fillId="0" borderId="46" xfId="0" applyFont="1" applyBorder="1" applyAlignment="1" applyProtection="1">
      <alignment horizontal="center" vertical="center"/>
      <protection hidden="1"/>
    </xf>
    <xf numFmtId="5" fontId="28" fillId="0" borderId="0" xfId="0" applyNumberFormat="1" applyFont="1" applyAlignment="1" applyProtection="1">
      <alignment horizontal="center" vertical="center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20" fillId="0" borderId="0" xfId="0" applyFont="1" applyAlignment="1" applyProtection="1">
      <alignment horizontal="center" vertical="center"/>
      <protection hidden="1"/>
    </xf>
    <xf numFmtId="0" fontId="26" fillId="0" borderId="0" xfId="0" applyFont="1" applyAlignment="1" applyProtection="1">
      <alignment horizontal="left" vertical="center" wrapText="1"/>
      <protection hidden="1"/>
    </xf>
    <xf numFmtId="0" fontId="20" fillId="0" borderId="0" xfId="0" applyFont="1" applyAlignment="1" applyProtection="1">
      <alignment horizontal="center" vertical="top" wrapText="1"/>
      <protection hidden="1"/>
    </xf>
    <xf numFmtId="0" fontId="20" fillId="0" borderId="37" xfId="0" applyFont="1" applyBorder="1" applyAlignment="1" applyProtection="1">
      <alignment horizontal="center" vertical="top" wrapText="1"/>
      <protection hidden="1"/>
    </xf>
    <xf numFmtId="0" fontId="22" fillId="0" borderId="0" xfId="0" applyFont="1" applyAlignment="1" applyProtection="1">
      <alignment horizontal="center" vertical="center"/>
      <protection hidden="1"/>
    </xf>
    <xf numFmtId="0" fontId="24" fillId="4" borderId="0" xfId="0" applyFont="1" applyFill="1" applyAlignment="1" applyProtection="1">
      <alignment horizontal="center" vertical="center"/>
      <protection hidden="1"/>
    </xf>
    <xf numFmtId="5" fontId="22" fillId="0" borderId="8" xfId="0" applyNumberFormat="1" applyFont="1" applyBorder="1" applyAlignment="1" applyProtection="1">
      <alignment horizontal="center" vertical="center"/>
      <protection hidden="1"/>
    </xf>
    <xf numFmtId="0" fontId="20" fillId="4" borderId="0" xfId="0" applyFont="1" applyFill="1" applyAlignment="1" applyProtection="1">
      <alignment horizontal="center" vertical="center"/>
      <protection hidden="1"/>
    </xf>
    <xf numFmtId="0" fontId="23" fillId="0" borderId="0" xfId="0" applyFont="1" applyAlignment="1" applyProtection="1">
      <alignment horizontal="right" vertical="center"/>
      <protection hidden="1"/>
    </xf>
    <xf numFmtId="0" fontId="20" fillId="4" borderId="19" xfId="0" applyFont="1" applyFill="1" applyBorder="1" applyAlignment="1" applyProtection="1">
      <alignment horizontal="center" vertical="center"/>
      <protection hidden="1"/>
    </xf>
    <xf numFmtId="0" fontId="20" fillId="0" borderId="23" xfId="0" applyFont="1" applyBorder="1" applyAlignment="1" applyProtection="1">
      <alignment horizontal="center" vertical="center"/>
      <protection hidden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3</xdr:row>
          <xdr:rowOff>123825</xdr:rowOff>
        </xdr:from>
        <xdr:to>
          <xdr:col>2</xdr:col>
          <xdr:colOff>19050</xdr:colOff>
          <xdr:row>5</xdr:row>
          <xdr:rowOff>47625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1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4</xdr:row>
          <xdr:rowOff>114300</xdr:rowOff>
        </xdr:from>
        <xdr:to>
          <xdr:col>2</xdr:col>
          <xdr:colOff>19050</xdr:colOff>
          <xdr:row>6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1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5</xdr:row>
          <xdr:rowOff>114300</xdr:rowOff>
        </xdr:from>
        <xdr:to>
          <xdr:col>2</xdr:col>
          <xdr:colOff>19050</xdr:colOff>
          <xdr:row>7</xdr:row>
          <xdr:rowOff>38100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9"/>
  <sheetViews>
    <sheetView workbookViewId="0">
      <selection activeCell="H10" sqref="H10"/>
    </sheetView>
  </sheetViews>
  <sheetFormatPr defaultRowHeight="13.5" x14ac:dyDescent="0.15"/>
  <cols>
    <col min="5" max="5" width="23" customWidth="1"/>
  </cols>
  <sheetData>
    <row r="1" spans="1:8" x14ac:dyDescent="0.15">
      <c r="A1" s="1" t="s">
        <v>47</v>
      </c>
      <c r="B1" s="1" t="s">
        <v>48</v>
      </c>
      <c r="C1" s="2" t="s">
        <v>49</v>
      </c>
      <c r="D1" s="2" t="s">
        <v>50</v>
      </c>
      <c r="E1" s="118" t="s">
        <v>70</v>
      </c>
      <c r="F1" s="119"/>
      <c r="G1" s="119"/>
      <c r="H1" s="120"/>
    </row>
    <row r="2" spans="1:8" x14ac:dyDescent="0.15">
      <c r="A2" s="3" t="s">
        <v>51</v>
      </c>
      <c r="B2" s="4" t="s">
        <v>52</v>
      </c>
      <c r="C2" s="4" t="s">
        <v>53</v>
      </c>
      <c r="D2" s="4" t="s">
        <v>54</v>
      </c>
      <c r="E2" s="1" t="s">
        <v>55</v>
      </c>
      <c r="F2" s="1" t="s">
        <v>71</v>
      </c>
      <c r="G2" s="1" t="s">
        <v>72</v>
      </c>
      <c r="H2" s="10" t="s">
        <v>30</v>
      </c>
    </row>
    <row r="3" spans="1:8" x14ac:dyDescent="0.15">
      <c r="A3" s="3" t="s">
        <v>56</v>
      </c>
      <c r="B3" s="4" t="s">
        <v>57</v>
      </c>
      <c r="C3" s="4" t="s">
        <v>58</v>
      </c>
      <c r="D3" s="4" t="s">
        <v>59</v>
      </c>
      <c r="E3" s="5" t="s">
        <v>73</v>
      </c>
      <c r="F3" s="8">
        <v>1</v>
      </c>
      <c r="G3" s="9">
        <v>1</v>
      </c>
      <c r="H3">
        <v>1</v>
      </c>
    </row>
    <row r="4" spans="1:8" x14ac:dyDescent="0.15">
      <c r="A4" s="6"/>
      <c r="B4" s="4" t="s">
        <v>60</v>
      </c>
      <c r="C4" s="4" t="s">
        <v>61</v>
      </c>
      <c r="D4" s="4" t="s">
        <v>62</v>
      </c>
      <c r="E4" s="5" t="s">
        <v>74</v>
      </c>
      <c r="F4" s="8">
        <v>1</v>
      </c>
      <c r="G4" s="9">
        <v>1</v>
      </c>
      <c r="H4">
        <v>0</v>
      </c>
    </row>
    <row r="5" spans="1:8" x14ac:dyDescent="0.15">
      <c r="A5" s="7"/>
      <c r="B5" s="7"/>
      <c r="C5" s="4" t="s">
        <v>63</v>
      </c>
      <c r="D5" s="4" t="s">
        <v>64</v>
      </c>
      <c r="E5" s="5" t="s">
        <v>75</v>
      </c>
      <c r="F5" s="8">
        <v>0</v>
      </c>
      <c r="G5" s="9">
        <v>0</v>
      </c>
      <c r="H5">
        <v>0</v>
      </c>
    </row>
    <row r="6" spans="1:8" x14ac:dyDescent="0.15">
      <c r="A6" s="7"/>
      <c r="B6" s="7"/>
      <c r="C6" s="4" t="s">
        <v>65</v>
      </c>
      <c r="D6" s="4" t="s">
        <v>66</v>
      </c>
      <c r="E6" s="5" t="s">
        <v>69</v>
      </c>
      <c r="F6" s="8">
        <v>1</v>
      </c>
      <c r="G6" s="9">
        <v>0</v>
      </c>
      <c r="H6">
        <v>1</v>
      </c>
    </row>
    <row r="7" spans="1:8" x14ac:dyDescent="0.15">
      <c r="A7" s="7"/>
      <c r="B7" s="7"/>
      <c r="C7" s="4" t="s">
        <v>67</v>
      </c>
      <c r="D7" s="4" t="s">
        <v>67</v>
      </c>
      <c r="E7" s="5" t="s">
        <v>76</v>
      </c>
      <c r="F7" s="8">
        <v>1</v>
      </c>
      <c r="G7" s="9">
        <v>0</v>
      </c>
      <c r="H7">
        <v>0</v>
      </c>
    </row>
    <row r="8" spans="1:8" x14ac:dyDescent="0.15">
      <c r="A8" s="7"/>
      <c r="B8" s="7"/>
      <c r="C8" s="7"/>
      <c r="D8" s="7"/>
      <c r="E8" s="5" t="s">
        <v>68</v>
      </c>
      <c r="F8" s="8">
        <v>0</v>
      </c>
      <c r="G8" s="9">
        <v>0</v>
      </c>
      <c r="H8">
        <v>0</v>
      </c>
    </row>
    <row r="9" spans="1:8" x14ac:dyDescent="0.15">
      <c r="E9" s="5"/>
      <c r="F9" s="8"/>
      <c r="G9" s="9"/>
    </row>
  </sheetData>
  <mergeCells count="1">
    <mergeCell ref="E1:H1"/>
  </mergeCells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52"/>
  <sheetViews>
    <sheetView showZeros="0" tabSelected="1" zoomScaleNormal="100" workbookViewId="0">
      <selection activeCell="A10" sqref="A10:M10"/>
    </sheetView>
  </sheetViews>
  <sheetFormatPr defaultRowHeight="18" x14ac:dyDescent="0.35"/>
  <cols>
    <col min="1" max="4" width="3.625" style="11" customWidth="1"/>
    <col min="5" max="5" width="2.625" style="11" customWidth="1"/>
    <col min="6" max="6" width="3.625" style="11" customWidth="1"/>
    <col min="7" max="7" width="5.875" style="11" customWidth="1"/>
    <col min="8" max="9" width="3.625" style="11" customWidth="1"/>
    <col min="10" max="10" width="3.125" style="11" customWidth="1"/>
    <col min="11" max="11" width="3.75" style="11" customWidth="1"/>
    <col min="12" max="13" width="3.625" style="11" customWidth="1"/>
    <col min="14" max="14" width="4.5" style="11" customWidth="1"/>
    <col min="15" max="15" width="3.5" style="11" customWidth="1"/>
    <col min="16" max="16" width="2.75" style="11" customWidth="1"/>
    <col min="17" max="17" width="3.875" style="11" customWidth="1"/>
    <col min="18" max="18" width="4.5" style="11" customWidth="1"/>
    <col min="19" max="20" width="3.625" style="11" customWidth="1"/>
    <col min="21" max="21" width="4.25" style="11" customWidth="1"/>
    <col min="22" max="22" width="2.5" style="11" customWidth="1"/>
    <col min="23" max="24" width="3.625" style="11" customWidth="1"/>
    <col min="25" max="25" width="4.25" style="11" customWidth="1"/>
    <col min="26" max="26" width="3.625" style="11" customWidth="1"/>
    <col min="27" max="27" width="4" style="11" customWidth="1"/>
    <col min="28" max="28" width="0.875" style="11" customWidth="1"/>
    <col min="29" max="16384" width="9" style="11"/>
  </cols>
  <sheetData>
    <row r="1" spans="1:27" ht="17.25" customHeight="1" x14ac:dyDescent="0.35">
      <c r="A1" s="224" t="s">
        <v>142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5"/>
      <c r="AA1" s="225"/>
    </row>
    <row r="2" spans="1:27" ht="9.9499999999999993" customHeight="1" x14ac:dyDescent="0.3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</row>
    <row r="3" spans="1:27" ht="15.75" customHeight="1" x14ac:dyDescent="0.35">
      <c r="A3" s="16" t="s">
        <v>0</v>
      </c>
      <c r="Q3" s="226" t="s">
        <v>1</v>
      </c>
      <c r="R3" s="209"/>
      <c r="S3" s="227" t="s">
        <v>141</v>
      </c>
      <c r="T3" s="228"/>
      <c r="U3" s="228"/>
      <c r="V3" s="228"/>
      <c r="W3" s="228"/>
      <c r="X3" s="228"/>
      <c r="Y3" s="228"/>
      <c r="Z3" s="228"/>
      <c r="AA3" s="229"/>
    </row>
    <row r="4" spans="1:27" ht="12.95" customHeight="1" x14ac:dyDescent="0.35">
      <c r="A4" s="59"/>
      <c r="B4" s="14" t="s">
        <v>2</v>
      </c>
      <c r="C4" s="230" t="s">
        <v>3</v>
      </c>
      <c r="D4" s="231"/>
      <c r="E4" s="231"/>
      <c r="F4" s="231"/>
      <c r="G4" s="231"/>
      <c r="H4" s="231"/>
      <c r="I4" s="231"/>
      <c r="J4" s="231"/>
      <c r="K4" s="231"/>
      <c r="L4" s="231"/>
      <c r="M4" s="232"/>
      <c r="Q4" s="19"/>
      <c r="R4" s="19"/>
      <c r="S4" s="58"/>
      <c r="T4" s="58"/>
      <c r="U4" s="58"/>
      <c r="V4" s="58"/>
      <c r="W4" s="58"/>
      <c r="X4" s="58"/>
      <c r="Y4" s="58"/>
      <c r="Z4" s="58"/>
      <c r="AA4" s="58"/>
    </row>
    <row r="5" spans="1:27" ht="12.95" customHeight="1" x14ac:dyDescent="0.35">
      <c r="A5" s="14">
        <v>1</v>
      </c>
      <c r="B5" s="60"/>
      <c r="C5" s="233" t="s">
        <v>5</v>
      </c>
      <c r="D5" s="234"/>
      <c r="E5" s="234"/>
      <c r="F5" s="234"/>
      <c r="G5" s="234"/>
      <c r="H5" s="234"/>
      <c r="I5" s="234"/>
      <c r="J5" s="234"/>
      <c r="K5" s="234"/>
      <c r="L5" s="234"/>
      <c r="M5" s="235"/>
      <c r="Q5" s="19"/>
      <c r="R5" s="19"/>
      <c r="S5" s="58"/>
      <c r="T5" s="58"/>
      <c r="U5" s="58"/>
      <c r="V5" s="58"/>
      <c r="W5" s="58"/>
      <c r="X5" s="58"/>
      <c r="Y5" s="58"/>
      <c r="Z5" s="58"/>
      <c r="AA5" s="58"/>
    </row>
    <row r="6" spans="1:27" ht="12.95" customHeight="1" x14ac:dyDescent="0.35">
      <c r="A6" s="14">
        <v>2</v>
      </c>
      <c r="B6" s="60"/>
      <c r="C6" s="233" t="s">
        <v>126</v>
      </c>
      <c r="D6" s="234"/>
      <c r="E6" s="234"/>
      <c r="F6" s="234"/>
      <c r="G6" s="234"/>
      <c r="H6" s="234"/>
      <c r="I6" s="234"/>
      <c r="J6" s="234"/>
      <c r="K6" s="234"/>
      <c r="L6" s="234"/>
      <c r="M6" s="235"/>
      <c r="Q6" s="19"/>
      <c r="R6" s="19"/>
      <c r="S6" s="58"/>
      <c r="T6" s="58"/>
      <c r="U6" s="58"/>
      <c r="V6" s="58"/>
      <c r="W6" s="58"/>
      <c r="X6" s="58"/>
      <c r="Y6" s="58"/>
      <c r="Z6" s="58"/>
      <c r="AA6" s="58"/>
    </row>
    <row r="7" spans="1:27" ht="12.95" customHeight="1" x14ac:dyDescent="0.35">
      <c r="A7" s="14">
        <v>3</v>
      </c>
      <c r="B7" s="60"/>
      <c r="C7" s="61" t="s">
        <v>86</v>
      </c>
      <c r="D7" s="62"/>
      <c r="E7" s="62"/>
      <c r="F7" s="62"/>
      <c r="G7" s="62"/>
      <c r="H7" s="62"/>
      <c r="I7" s="62"/>
      <c r="J7" s="62"/>
      <c r="K7" s="62"/>
      <c r="L7" s="62"/>
      <c r="M7" s="63"/>
      <c r="Q7" s="19"/>
      <c r="R7" s="19"/>
      <c r="S7" s="58"/>
      <c r="T7" s="58"/>
      <c r="U7" s="58"/>
      <c r="V7" s="58"/>
      <c r="W7" s="58"/>
      <c r="X7" s="58"/>
      <c r="Y7" s="58"/>
      <c r="Z7" s="58"/>
      <c r="AA7" s="58"/>
    </row>
    <row r="8" spans="1:27" ht="9.9499999999999993" customHeight="1" x14ac:dyDescent="0.35"/>
    <row r="9" spans="1:27" ht="16.5" customHeight="1" x14ac:dyDescent="0.35">
      <c r="A9" s="55" t="s">
        <v>4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O9" s="56" t="s">
        <v>131</v>
      </c>
      <c r="T9" s="115"/>
      <c r="U9" s="114" t="s">
        <v>137</v>
      </c>
    </row>
    <row r="10" spans="1:27" ht="18" customHeight="1" x14ac:dyDescent="0.4">
      <c r="A10" s="121"/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54"/>
      <c r="O10" s="121"/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</row>
    <row r="11" spans="1:27" ht="9.9499999999999993" customHeight="1" x14ac:dyDescent="0.35">
      <c r="A11" s="55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</row>
    <row r="12" spans="1:27" ht="18" customHeight="1" x14ac:dyDescent="0.4">
      <c r="A12" s="55" t="s">
        <v>119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O12" s="56" t="s">
        <v>130</v>
      </c>
      <c r="R12" s="57"/>
    </row>
    <row r="13" spans="1:27" ht="18" customHeight="1" x14ac:dyDescent="0.4">
      <c r="A13" s="121"/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O13" s="121"/>
      <c r="P13" s="121"/>
      <c r="Q13" s="121"/>
      <c r="R13" s="121"/>
      <c r="S13" s="121"/>
      <c r="T13" s="121"/>
      <c r="U13" s="121"/>
      <c r="V13" s="121"/>
      <c r="W13" s="121"/>
      <c r="X13" s="121"/>
      <c r="Y13" s="121"/>
      <c r="Z13" s="121"/>
      <c r="AA13" s="121"/>
    </row>
    <row r="14" spans="1:27" ht="9.9499999999999993" customHeight="1" x14ac:dyDescent="0.35">
      <c r="O14" s="16"/>
    </row>
    <row r="15" spans="1:27" x14ac:dyDescent="0.35">
      <c r="A15" s="11" t="s">
        <v>127</v>
      </c>
    </row>
    <row r="16" spans="1:27" s="19" customFormat="1" ht="18" customHeight="1" x14ac:dyDescent="0.15">
      <c r="A16" s="17"/>
      <c r="B16" s="18" t="s">
        <v>6</v>
      </c>
      <c r="C16" s="236" t="s">
        <v>7</v>
      </c>
      <c r="D16" s="217"/>
      <c r="E16" s="208" t="s">
        <v>8</v>
      </c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6" t="s">
        <v>128</v>
      </c>
      <c r="X16" s="236"/>
      <c r="Y16" s="217"/>
      <c r="Z16" s="208" t="s">
        <v>9</v>
      </c>
      <c r="AA16" s="215"/>
    </row>
    <row r="17" spans="1:27" ht="27.95" customHeight="1" x14ac:dyDescent="0.35">
      <c r="A17" s="218" t="s">
        <v>10</v>
      </c>
      <c r="B17" s="15">
        <v>1</v>
      </c>
      <c r="C17" s="217" t="s">
        <v>39</v>
      </c>
      <c r="D17" s="217"/>
      <c r="E17" s="216" t="s">
        <v>33</v>
      </c>
      <c r="F17" s="209"/>
      <c r="G17" s="209"/>
      <c r="H17" s="209"/>
      <c r="I17" s="209"/>
      <c r="J17" s="209"/>
      <c r="K17" s="209"/>
      <c r="L17" s="209"/>
      <c r="M17" s="209"/>
      <c r="N17" s="209"/>
      <c r="O17" s="209"/>
      <c r="P17" s="209"/>
      <c r="Q17" s="209"/>
      <c r="R17" s="209"/>
      <c r="S17" s="209"/>
      <c r="T17" s="209"/>
      <c r="U17" s="209"/>
      <c r="V17" s="209"/>
      <c r="W17" s="195"/>
      <c r="X17" s="195"/>
      <c r="Y17" s="195"/>
      <c r="Z17" s="196">
        <v>3000</v>
      </c>
      <c r="AA17" s="197"/>
    </row>
    <row r="18" spans="1:27" ht="27.95" customHeight="1" x14ac:dyDescent="0.35">
      <c r="A18" s="219"/>
      <c r="B18" s="15">
        <v>2</v>
      </c>
      <c r="C18" s="217" t="s">
        <v>40</v>
      </c>
      <c r="D18" s="217"/>
      <c r="E18" s="216" t="s">
        <v>12</v>
      </c>
      <c r="F18" s="209"/>
      <c r="G18" s="209"/>
      <c r="H18" s="209"/>
      <c r="I18" s="209"/>
      <c r="J18" s="209"/>
      <c r="K18" s="209"/>
      <c r="L18" s="209"/>
      <c r="M18" s="209"/>
      <c r="N18" s="209"/>
      <c r="O18" s="209"/>
      <c r="P18" s="209"/>
      <c r="Q18" s="209"/>
      <c r="R18" s="209"/>
      <c r="S18" s="209"/>
      <c r="T18" s="209"/>
      <c r="U18" s="209"/>
      <c r="V18" s="209"/>
      <c r="W18" s="195"/>
      <c r="X18" s="195"/>
      <c r="Y18" s="195"/>
      <c r="Z18" s="196">
        <v>4000</v>
      </c>
      <c r="AA18" s="197"/>
    </row>
    <row r="19" spans="1:27" ht="27.95" customHeight="1" x14ac:dyDescent="0.35">
      <c r="A19" s="220"/>
      <c r="B19" s="15">
        <v>3</v>
      </c>
      <c r="C19" s="217" t="s">
        <v>41</v>
      </c>
      <c r="D19" s="217"/>
      <c r="E19" s="216" t="s">
        <v>11</v>
      </c>
      <c r="F19" s="209"/>
      <c r="G19" s="209"/>
      <c r="H19" s="209"/>
      <c r="I19" s="209"/>
      <c r="J19" s="209"/>
      <c r="K19" s="209"/>
      <c r="L19" s="209"/>
      <c r="M19" s="209"/>
      <c r="N19" s="209"/>
      <c r="O19" s="209"/>
      <c r="P19" s="209"/>
      <c r="Q19" s="209"/>
      <c r="R19" s="209"/>
      <c r="S19" s="209"/>
      <c r="T19" s="209"/>
      <c r="U19" s="209"/>
      <c r="V19" s="209"/>
      <c r="W19" s="195"/>
      <c r="X19" s="195"/>
      <c r="Y19" s="195"/>
      <c r="Z19" s="196">
        <v>4500</v>
      </c>
      <c r="AA19" s="197"/>
    </row>
    <row r="20" spans="1:27" ht="27.95" customHeight="1" x14ac:dyDescent="0.35">
      <c r="A20" s="218" t="s">
        <v>13</v>
      </c>
      <c r="B20" s="15">
        <v>4</v>
      </c>
      <c r="C20" s="217" t="s">
        <v>42</v>
      </c>
      <c r="D20" s="217"/>
      <c r="E20" s="216" t="s">
        <v>37</v>
      </c>
      <c r="F20" s="209"/>
      <c r="G20" s="209"/>
      <c r="H20" s="209"/>
      <c r="I20" s="209"/>
      <c r="J20" s="209"/>
      <c r="K20" s="209"/>
      <c r="L20" s="209"/>
      <c r="M20" s="209"/>
      <c r="N20" s="209"/>
      <c r="O20" s="209"/>
      <c r="P20" s="209"/>
      <c r="Q20" s="209"/>
      <c r="R20" s="209"/>
      <c r="S20" s="209"/>
      <c r="T20" s="209"/>
      <c r="U20" s="209"/>
      <c r="V20" s="209"/>
      <c r="W20" s="195"/>
      <c r="X20" s="195"/>
      <c r="Y20" s="195"/>
      <c r="Z20" s="196">
        <v>7000</v>
      </c>
      <c r="AA20" s="197"/>
    </row>
    <row r="21" spans="1:27" ht="27.95" customHeight="1" x14ac:dyDescent="0.35">
      <c r="A21" s="219"/>
      <c r="B21" s="15">
        <v>5</v>
      </c>
      <c r="C21" s="217" t="s">
        <v>34</v>
      </c>
      <c r="D21" s="217"/>
      <c r="E21" s="216" t="s">
        <v>38</v>
      </c>
      <c r="F21" s="209"/>
      <c r="G21" s="209"/>
      <c r="H21" s="209"/>
      <c r="I21" s="209"/>
      <c r="J21" s="209"/>
      <c r="K21" s="209"/>
      <c r="L21" s="209"/>
      <c r="M21" s="209"/>
      <c r="N21" s="209"/>
      <c r="O21" s="209"/>
      <c r="P21" s="209"/>
      <c r="Q21" s="209"/>
      <c r="R21" s="209"/>
      <c r="S21" s="209"/>
      <c r="T21" s="209"/>
      <c r="U21" s="209"/>
      <c r="V21" s="209"/>
      <c r="W21" s="195"/>
      <c r="X21" s="195"/>
      <c r="Y21" s="195"/>
      <c r="Z21" s="196">
        <v>7500</v>
      </c>
      <c r="AA21" s="197"/>
    </row>
    <row r="22" spans="1:27" ht="27.95" customHeight="1" x14ac:dyDescent="0.35">
      <c r="A22" s="219"/>
      <c r="B22" s="15">
        <v>6</v>
      </c>
      <c r="C22" s="217" t="s">
        <v>43</v>
      </c>
      <c r="D22" s="217"/>
      <c r="E22" s="216" t="s">
        <v>14</v>
      </c>
      <c r="F22" s="209"/>
      <c r="G22" s="209"/>
      <c r="H22" s="209"/>
      <c r="I22" s="209"/>
      <c r="J22" s="209"/>
      <c r="K22" s="209"/>
      <c r="L22" s="209"/>
      <c r="M22" s="209"/>
      <c r="N22" s="209"/>
      <c r="O22" s="209"/>
      <c r="P22" s="209"/>
      <c r="Q22" s="209"/>
      <c r="R22" s="209"/>
      <c r="S22" s="209"/>
      <c r="T22" s="209"/>
      <c r="U22" s="209"/>
      <c r="V22" s="209"/>
      <c r="W22" s="195"/>
      <c r="X22" s="195"/>
      <c r="Y22" s="195"/>
      <c r="Z22" s="196">
        <v>8500</v>
      </c>
      <c r="AA22" s="197"/>
    </row>
    <row r="23" spans="1:27" ht="27.95" customHeight="1" x14ac:dyDescent="0.35">
      <c r="A23" s="220"/>
      <c r="B23" s="15">
        <v>7</v>
      </c>
      <c r="C23" s="217" t="s">
        <v>36</v>
      </c>
      <c r="D23" s="217"/>
      <c r="E23" s="216" t="s">
        <v>35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195"/>
      <c r="X23" s="195"/>
      <c r="Y23" s="195"/>
      <c r="Z23" s="196">
        <v>11500</v>
      </c>
      <c r="AA23" s="197"/>
    </row>
    <row r="24" spans="1:27" ht="27.95" customHeight="1" x14ac:dyDescent="0.35">
      <c r="A24" s="198" t="s">
        <v>15</v>
      </c>
      <c r="B24" s="199"/>
      <c r="C24" s="199"/>
      <c r="D24" s="199"/>
      <c r="E24" s="199"/>
      <c r="F24" s="199"/>
      <c r="G24" s="199"/>
      <c r="H24" s="199"/>
      <c r="I24" s="199"/>
      <c r="J24" s="199"/>
      <c r="K24" s="199"/>
      <c r="L24" s="199"/>
      <c r="M24" s="199"/>
      <c r="N24" s="199"/>
      <c r="O24" s="199"/>
      <c r="P24" s="199"/>
      <c r="Q24" s="199"/>
      <c r="R24" s="199"/>
      <c r="S24" s="199"/>
      <c r="T24" s="199"/>
      <c r="U24" s="199"/>
      <c r="V24" s="200"/>
      <c r="W24" s="201">
        <f>SUM(W17:Y23)</f>
        <v>0</v>
      </c>
      <c r="X24" s="202"/>
      <c r="Y24" s="203"/>
    </row>
    <row r="25" spans="1:27" ht="13.9" customHeight="1" thickBot="1" x14ac:dyDescent="0.4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</row>
    <row r="26" spans="1:27" ht="22.9" customHeight="1" thickBot="1" x14ac:dyDescent="0.4">
      <c r="A26" s="204" t="s">
        <v>82</v>
      </c>
      <c r="B26" s="205"/>
      <c r="C26" s="205"/>
      <c r="D26" s="205"/>
      <c r="E26" s="205"/>
      <c r="F26" s="205"/>
      <c r="G26" s="206"/>
      <c r="H26" s="206"/>
      <c r="I26" s="206"/>
      <c r="J26" s="207"/>
      <c r="K26" s="176"/>
      <c r="L26" s="177"/>
      <c r="M26" s="177"/>
      <c r="N26" s="177"/>
      <c r="O26" s="178"/>
      <c r="P26" s="21"/>
      <c r="Q26" s="21"/>
      <c r="R26" s="22"/>
      <c r="S26" s="23"/>
      <c r="T26" s="23"/>
      <c r="U26" s="23"/>
      <c r="V26" s="23"/>
      <c r="W26" s="21"/>
      <c r="X26" s="22"/>
      <c r="Y26" s="23"/>
      <c r="Z26" s="23"/>
      <c r="AA26" s="23"/>
    </row>
    <row r="27" spans="1:27" ht="12.75" customHeight="1" x14ac:dyDescent="0.35">
      <c r="A27" s="24"/>
      <c r="B27" s="25"/>
      <c r="C27" s="25"/>
      <c r="D27" s="25"/>
      <c r="E27" s="25"/>
      <c r="F27" s="25"/>
      <c r="G27" s="26"/>
      <c r="H27" s="26"/>
      <c r="I27" s="26"/>
      <c r="J27" s="26"/>
      <c r="K27" s="21"/>
      <c r="L27" s="27"/>
      <c r="M27" s="28"/>
      <c r="N27" s="28"/>
      <c r="O27" s="28"/>
      <c r="P27" s="21"/>
      <c r="Q27" s="21"/>
      <c r="R27" s="22"/>
      <c r="S27" s="23"/>
      <c r="T27" s="23"/>
      <c r="U27" s="23"/>
      <c r="V27" s="23"/>
      <c r="W27" s="21"/>
      <c r="X27" s="22"/>
      <c r="Y27" s="23"/>
      <c r="Z27" s="23"/>
      <c r="AA27" s="23"/>
    </row>
    <row r="28" spans="1:27" x14ac:dyDescent="0.35">
      <c r="A28" s="11" t="s">
        <v>16</v>
      </c>
    </row>
    <row r="29" spans="1:27" ht="18" customHeight="1" x14ac:dyDescent="0.35">
      <c r="A29" s="208" t="s">
        <v>17</v>
      </c>
      <c r="B29" s="209"/>
      <c r="C29" s="209"/>
      <c r="D29" s="209"/>
      <c r="E29" s="209"/>
      <c r="F29" s="209"/>
      <c r="G29" s="13"/>
      <c r="H29" s="208" t="s">
        <v>9</v>
      </c>
      <c r="I29" s="209"/>
      <c r="J29" s="209"/>
      <c r="K29" s="209"/>
      <c r="L29" s="210"/>
      <c r="M29" s="211" t="s">
        <v>77</v>
      </c>
      <c r="N29" s="212"/>
      <c r="O29" s="212"/>
      <c r="P29" s="212"/>
      <c r="Q29" s="213"/>
      <c r="R29" s="211" t="s">
        <v>78</v>
      </c>
      <c r="S29" s="212"/>
      <c r="T29" s="212"/>
      <c r="U29" s="212"/>
      <c r="V29" s="213"/>
      <c r="W29" s="208" t="s">
        <v>18</v>
      </c>
      <c r="X29" s="214"/>
      <c r="Y29" s="214"/>
      <c r="Z29" s="214"/>
      <c r="AA29" s="215"/>
    </row>
    <row r="30" spans="1:27" ht="18.399999999999999" customHeight="1" x14ac:dyDescent="0.35">
      <c r="A30" s="179" t="s">
        <v>33</v>
      </c>
      <c r="B30" s="180"/>
      <c r="C30" s="180"/>
      <c r="D30" s="180"/>
      <c r="E30" s="181"/>
      <c r="F30" s="186">
        <f>W17+W20+W21+W23</f>
        <v>0</v>
      </c>
      <c r="G30" s="160"/>
      <c r="H30" s="182" t="s">
        <v>79</v>
      </c>
      <c r="I30" s="152"/>
      <c r="J30" s="152"/>
      <c r="K30" s="152"/>
      <c r="L30" s="173" t="s">
        <v>19</v>
      </c>
      <c r="M30" s="183"/>
      <c r="N30" s="185"/>
      <c r="O30" s="185"/>
      <c r="P30" s="185"/>
      <c r="Q30" s="173" t="s">
        <v>19</v>
      </c>
      <c r="R30" s="183"/>
      <c r="S30" s="185"/>
      <c r="T30" s="185"/>
      <c r="U30" s="185"/>
      <c r="V30" s="173" t="s">
        <v>19</v>
      </c>
      <c r="W30" s="183"/>
      <c r="X30" s="185"/>
      <c r="Y30" s="185"/>
      <c r="Z30" s="185"/>
      <c r="AA30" s="187" t="s">
        <v>19</v>
      </c>
    </row>
    <row r="31" spans="1:27" ht="18.399999999999999" customHeight="1" x14ac:dyDescent="0.35">
      <c r="A31" s="29" t="s">
        <v>83</v>
      </c>
      <c r="B31" s="30"/>
      <c r="C31" s="30"/>
      <c r="D31" s="30"/>
      <c r="E31" s="30"/>
      <c r="F31" s="189" t="s">
        <v>20</v>
      </c>
      <c r="G31" s="190"/>
      <c r="H31" s="191">
        <f>3000*F30</f>
        <v>0</v>
      </c>
      <c r="I31" s="192"/>
      <c r="J31" s="192"/>
      <c r="K31" s="192"/>
      <c r="L31" s="174"/>
      <c r="M31" s="191">
        <f>IF(K26="受領しない",0,300*F30)</f>
        <v>0</v>
      </c>
      <c r="N31" s="192"/>
      <c r="O31" s="192"/>
      <c r="P31" s="192"/>
      <c r="Q31" s="174"/>
      <c r="R31" s="191">
        <f>IF(K26="受領しない",0,700*F30)</f>
        <v>0</v>
      </c>
      <c r="S31" s="192"/>
      <c r="T31" s="192"/>
      <c r="U31" s="192"/>
      <c r="V31" s="174"/>
      <c r="W31" s="191">
        <f>H31-(M31+R31)</f>
        <v>0</v>
      </c>
      <c r="X31" s="192"/>
      <c r="Y31" s="192"/>
      <c r="Z31" s="192"/>
      <c r="AA31" s="188"/>
    </row>
    <row r="32" spans="1:27" ht="18.399999999999999" customHeight="1" x14ac:dyDescent="0.35">
      <c r="A32" s="179" t="s">
        <v>12</v>
      </c>
      <c r="B32" s="180"/>
      <c r="C32" s="180"/>
      <c r="D32" s="180"/>
      <c r="E32" s="181"/>
      <c r="F32" s="186">
        <f>W18+W20+W22+W23</f>
        <v>0</v>
      </c>
      <c r="G32" s="160"/>
      <c r="H32" s="182" t="s">
        <v>80</v>
      </c>
      <c r="I32" s="152"/>
      <c r="J32" s="152"/>
      <c r="K32" s="152"/>
      <c r="L32" s="173" t="s">
        <v>19</v>
      </c>
      <c r="M32" s="183"/>
      <c r="N32" s="185"/>
      <c r="O32" s="185"/>
      <c r="P32" s="185"/>
      <c r="Q32" s="173" t="s">
        <v>19</v>
      </c>
      <c r="R32" s="183"/>
      <c r="S32" s="185"/>
      <c r="T32" s="185"/>
      <c r="U32" s="185"/>
      <c r="V32" s="173" t="s">
        <v>19</v>
      </c>
      <c r="W32" s="183"/>
      <c r="X32" s="185"/>
      <c r="Y32" s="185"/>
      <c r="Z32" s="185"/>
      <c r="AA32" s="187" t="s">
        <v>19</v>
      </c>
    </row>
    <row r="33" spans="1:27" ht="18.399999999999999" customHeight="1" x14ac:dyDescent="0.35">
      <c r="A33" s="29" t="s">
        <v>84</v>
      </c>
      <c r="B33" s="30"/>
      <c r="C33" s="30"/>
      <c r="D33" s="30"/>
      <c r="E33" s="30"/>
      <c r="F33" s="189" t="s">
        <v>20</v>
      </c>
      <c r="G33" s="190"/>
      <c r="H33" s="191">
        <f>4000*F32</f>
        <v>0</v>
      </c>
      <c r="I33" s="192"/>
      <c r="J33" s="192"/>
      <c r="K33" s="192"/>
      <c r="L33" s="174"/>
      <c r="M33" s="161">
        <f>IF(K26="受領しない",0,300*F32)</f>
        <v>0</v>
      </c>
      <c r="N33" s="193"/>
      <c r="O33" s="193"/>
      <c r="P33" s="193"/>
      <c r="Q33" s="174"/>
      <c r="R33" s="191">
        <f>IF(K26="受領しない",0,700*F32)</f>
        <v>0</v>
      </c>
      <c r="S33" s="192"/>
      <c r="T33" s="192"/>
      <c r="U33" s="192"/>
      <c r="V33" s="174"/>
      <c r="W33" s="191">
        <f>H33-(M33+R33)</f>
        <v>0</v>
      </c>
      <c r="X33" s="192"/>
      <c r="Y33" s="192"/>
      <c r="Z33" s="192"/>
      <c r="AA33" s="188"/>
    </row>
    <row r="34" spans="1:27" ht="18.399999999999999" customHeight="1" x14ac:dyDescent="0.35">
      <c r="A34" s="179" t="s">
        <v>11</v>
      </c>
      <c r="B34" s="180"/>
      <c r="C34" s="180"/>
      <c r="D34" s="180"/>
      <c r="E34" s="181"/>
      <c r="F34" s="186">
        <f>W19+W21+W22+W23</f>
        <v>0</v>
      </c>
      <c r="G34" s="160"/>
      <c r="H34" s="182" t="s">
        <v>81</v>
      </c>
      <c r="I34" s="152"/>
      <c r="J34" s="152"/>
      <c r="K34" s="152"/>
      <c r="L34" s="173" t="s">
        <v>19</v>
      </c>
      <c r="M34" s="183"/>
      <c r="N34" s="184"/>
      <c r="O34" s="184"/>
      <c r="P34" s="184"/>
      <c r="Q34" s="173" t="s">
        <v>19</v>
      </c>
      <c r="R34" s="183"/>
      <c r="S34" s="185"/>
      <c r="T34" s="185"/>
      <c r="U34" s="185"/>
      <c r="V34" s="173" t="s">
        <v>19</v>
      </c>
      <c r="W34" s="183"/>
      <c r="X34" s="185"/>
      <c r="Y34" s="185"/>
      <c r="Z34" s="185"/>
      <c r="AA34" s="187" t="s">
        <v>19</v>
      </c>
    </row>
    <row r="35" spans="1:27" ht="18.399999999999999" customHeight="1" thickBot="1" x14ac:dyDescent="0.4">
      <c r="A35" s="29" t="s">
        <v>85</v>
      </c>
      <c r="B35" s="30"/>
      <c r="C35" s="30"/>
      <c r="D35" s="30"/>
      <c r="E35" s="30"/>
      <c r="F35" s="189" t="s">
        <v>20</v>
      </c>
      <c r="G35" s="190"/>
      <c r="H35" s="191">
        <f>4500*F34</f>
        <v>0</v>
      </c>
      <c r="I35" s="192"/>
      <c r="J35" s="192"/>
      <c r="K35" s="192"/>
      <c r="L35" s="174"/>
      <c r="M35" s="161">
        <f>IF(K26="受領しない",0,300*F34)</f>
        <v>0</v>
      </c>
      <c r="N35" s="193"/>
      <c r="O35" s="193"/>
      <c r="P35" s="193"/>
      <c r="Q35" s="174"/>
      <c r="R35" s="191">
        <f>IF(K26="受領しない",0,700*F34)</f>
        <v>0</v>
      </c>
      <c r="S35" s="192"/>
      <c r="T35" s="192"/>
      <c r="U35" s="192"/>
      <c r="V35" s="174"/>
      <c r="W35" s="191">
        <f>H35-(M35+R35)</f>
        <v>0</v>
      </c>
      <c r="X35" s="192"/>
      <c r="Y35" s="192"/>
      <c r="Z35" s="192"/>
      <c r="AA35" s="194"/>
    </row>
    <row r="36" spans="1:27" ht="18.399999999999999" customHeight="1" thickTop="1" x14ac:dyDescent="0.35">
      <c r="A36" s="167" t="s">
        <v>15</v>
      </c>
      <c r="B36" s="168"/>
      <c r="C36" s="168"/>
      <c r="D36" s="168"/>
      <c r="E36" s="169"/>
      <c r="F36" s="159">
        <f>SUM(F30,F32,F34)</f>
        <v>0</v>
      </c>
      <c r="G36" s="160"/>
      <c r="H36" s="151" t="s">
        <v>44</v>
      </c>
      <c r="I36" s="152"/>
      <c r="J36" s="152"/>
      <c r="K36" s="152"/>
      <c r="L36" s="173" t="s">
        <v>19</v>
      </c>
      <c r="M36" s="151" t="s">
        <v>21</v>
      </c>
      <c r="N36" s="175"/>
      <c r="O36" s="175"/>
      <c r="P36" s="175"/>
      <c r="Q36" s="173" t="s">
        <v>19</v>
      </c>
      <c r="R36" s="151" t="s">
        <v>22</v>
      </c>
      <c r="S36" s="152"/>
      <c r="T36" s="152"/>
      <c r="U36" s="152"/>
      <c r="V36" s="153" t="s">
        <v>19</v>
      </c>
      <c r="W36" s="155" t="s">
        <v>23</v>
      </c>
      <c r="X36" s="156"/>
      <c r="Y36" s="156"/>
      <c r="Z36" s="156"/>
      <c r="AA36" s="157" t="s">
        <v>19</v>
      </c>
    </row>
    <row r="37" spans="1:27" ht="18.399999999999999" customHeight="1" thickBot="1" x14ac:dyDescent="0.4">
      <c r="A37" s="170"/>
      <c r="B37" s="171"/>
      <c r="C37" s="171"/>
      <c r="D37" s="171"/>
      <c r="E37" s="172"/>
      <c r="F37" s="165" t="s">
        <v>20</v>
      </c>
      <c r="G37" s="166"/>
      <c r="H37" s="161">
        <f>SUM(H31,H33,H35)</f>
        <v>0</v>
      </c>
      <c r="I37" s="162"/>
      <c r="J37" s="162"/>
      <c r="K37" s="162"/>
      <c r="L37" s="174"/>
      <c r="M37" s="161">
        <f>SUM(M31,M33,M35)</f>
        <v>0</v>
      </c>
      <c r="N37" s="162"/>
      <c r="O37" s="162"/>
      <c r="P37" s="162"/>
      <c r="Q37" s="174"/>
      <c r="R37" s="161">
        <f>SUM(R31,R33,R35)</f>
        <v>0</v>
      </c>
      <c r="S37" s="162"/>
      <c r="T37" s="162"/>
      <c r="U37" s="162"/>
      <c r="V37" s="154"/>
      <c r="W37" s="163">
        <f>H37-(M37+R37)</f>
        <v>0</v>
      </c>
      <c r="X37" s="164"/>
      <c r="Y37" s="164"/>
      <c r="Z37" s="164"/>
      <c r="AA37" s="158"/>
    </row>
    <row r="38" spans="1:27" ht="8.25" customHeight="1" thickTop="1" x14ac:dyDescent="0.35">
      <c r="A38" s="31"/>
      <c r="B38" s="32"/>
      <c r="C38" s="32"/>
      <c r="D38" s="32"/>
      <c r="E38" s="32"/>
      <c r="F38" s="32"/>
      <c r="G38" s="19"/>
      <c r="H38" s="19"/>
      <c r="L38" s="33"/>
      <c r="M38" s="19"/>
      <c r="Q38" s="33"/>
      <c r="R38" s="19"/>
      <c r="V38" s="33"/>
      <c r="W38" s="19"/>
      <c r="AA38" s="33"/>
    </row>
    <row r="39" spans="1:27" x14ac:dyDescent="0.35">
      <c r="A39" s="128" t="s">
        <v>24</v>
      </c>
      <c r="B39" s="129"/>
      <c r="C39" s="129"/>
      <c r="D39" s="129"/>
      <c r="E39" s="129"/>
      <c r="F39" s="129"/>
      <c r="G39" s="19"/>
      <c r="H39" s="19"/>
      <c r="I39" s="19"/>
      <c r="J39" s="19"/>
      <c r="K39" s="34"/>
      <c r="L39" s="19"/>
      <c r="M39" s="19"/>
      <c r="N39" s="19"/>
      <c r="O39" s="19"/>
      <c r="P39" s="35"/>
      <c r="Q39" s="19"/>
      <c r="R39" s="19"/>
      <c r="S39" s="19"/>
      <c r="T39" s="19"/>
    </row>
    <row r="40" spans="1:27" x14ac:dyDescent="0.35">
      <c r="A40" s="44" t="s">
        <v>25</v>
      </c>
      <c r="B40" s="37"/>
      <c r="C40" s="37"/>
      <c r="D40" s="37"/>
      <c r="E40" s="37"/>
      <c r="F40" s="38"/>
      <c r="G40" s="37"/>
      <c r="H40" s="37"/>
      <c r="I40" s="37"/>
      <c r="J40" s="37"/>
      <c r="K40" s="38"/>
      <c r="L40" s="37"/>
      <c r="M40" s="37"/>
      <c r="N40" s="37"/>
      <c r="O40" s="37"/>
      <c r="P40" s="39"/>
      <c r="Q40" s="37"/>
      <c r="R40" s="37"/>
      <c r="S40" s="37"/>
      <c r="T40" s="37"/>
      <c r="U40" s="40"/>
    </row>
    <row r="41" spans="1:27" x14ac:dyDescent="0.35">
      <c r="A41" s="50" t="s">
        <v>87</v>
      </c>
      <c r="B41" s="41"/>
      <c r="C41" s="41"/>
      <c r="D41" s="41"/>
      <c r="E41" s="41"/>
      <c r="F41" s="42"/>
      <c r="G41" s="41"/>
      <c r="H41" s="41"/>
      <c r="I41" s="41"/>
      <c r="J41" s="41"/>
      <c r="K41" s="42"/>
      <c r="L41" s="41"/>
      <c r="M41" s="41"/>
      <c r="N41" s="41"/>
      <c r="O41" s="41"/>
      <c r="P41" s="43"/>
      <c r="Q41" s="41"/>
      <c r="R41" s="37"/>
      <c r="S41" s="37"/>
      <c r="T41" s="37"/>
      <c r="U41" s="40"/>
    </row>
    <row r="42" spans="1:27" ht="6.75" customHeight="1" x14ac:dyDescent="0.35">
      <c r="A42" s="44"/>
      <c r="B42" s="19"/>
      <c r="C42" s="19"/>
      <c r="D42" s="19"/>
      <c r="E42" s="19"/>
      <c r="F42" s="34"/>
      <c r="G42" s="19"/>
      <c r="H42" s="19"/>
      <c r="I42" s="19"/>
      <c r="J42" s="19"/>
      <c r="K42" s="34"/>
      <c r="L42" s="19"/>
      <c r="M42" s="19"/>
      <c r="N42" s="19"/>
      <c r="O42" s="19"/>
      <c r="P42" s="37"/>
      <c r="Q42" s="45"/>
      <c r="R42" s="39"/>
      <c r="S42" s="37"/>
      <c r="T42" s="37"/>
      <c r="U42" s="37"/>
      <c r="V42" s="37"/>
      <c r="W42" s="40"/>
      <c r="X42" s="40"/>
      <c r="Y42" s="40"/>
      <c r="Z42" s="40"/>
      <c r="AA42" s="40"/>
    </row>
    <row r="43" spans="1:27" ht="18" customHeight="1" x14ac:dyDescent="0.35">
      <c r="A43" s="128" t="s">
        <v>26</v>
      </c>
      <c r="B43" s="129"/>
      <c r="C43" s="129"/>
      <c r="D43" s="129"/>
      <c r="E43" s="129"/>
      <c r="F43" s="129"/>
      <c r="G43" s="19"/>
      <c r="H43" s="19"/>
      <c r="I43" s="19"/>
      <c r="J43" s="19"/>
      <c r="K43" s="34"/>
      <c r="L43" s="19"/>
      <c r="M43" s="19"/>
      <c r="N43" s="19"/>
      <c r="O43" s="19"/>
      <c r="P43" s="221" t="s">
        <v>88</v>
      </c>
      <c r="Q43" s="222"/>
      <c r="R43" s="223"/>
      <c r="S43" s="130" t="s">
        <v>29</v>
      </c>
      <c r="T43" s="131"/>
      <c r="U43" s="131"/>
      <c r="V43" s="131"/>
      <c r="W43" s="131"/>
      <c r="X43" s="131"/>
      <c r="Y43" s="131"/>
      <c r="Z43" s="131"/>
      <c r="AA43" s="132"/>
    </row>
    <row r="44" spans="1:27" ht="18" customHeight="1" x14ac:dyDescent="0.35">
      <c r="A44" s="44" t="s">
        <v>28</v>
      </c>
      <c r="G44" s="19"/>
      <c r="H44" s="19"/>
      <c r="I44" s="19"/>
      <c r="J44" s="19"/>
      <c r="K44" s="34"/>
      <c r="L44" s="19"/>
      <c r="M44" s="19"/>
      <c r="O44" s="46"/>
      <c r="P44" s="140" t="s">
        <v>89</v>
      </c>
      <c r="Q44" s="141"/>
      <c r="R44" s="142"/>
      <c r="S44" s="133" t="s">
        <v>45</v>
      </c>
      <c r="T44" s="131"/>
      <c r="U44" s="131"/>
      <c r="V44" s="131"/>
      <c r="W44" s="131"/>
      <c r="X44" s="131"/>
      <c r="Y44" s="131"/>
      <c r="Z44" s="131"/>
      <c r="AA44" s="132"/>
    </row>
    <row r="45" spans="1:27" ht="18" customHeight="1" x14ac:dyDescent="0.35">
      <c r="A45" s="44" t="s">
        <v>143</v>
      </c>
      <c r="B45" s="36"/>
      <c r="C45" s="36"/>
      <c r="D45" s="36"/>
      <c r="E45" s="36"/>
      <c r="F45" s="47"/>
      <c r="G45" s="36"/>
      <c r="H45" s="36"/>
      <c r="I45" s="36"/>
      <c r="J45" s="36"/>
      <c r="K45" s="47"/>
      <c r="L45" s="36"/>
      <c r="M45" s="36"/>
      <c r="N45" s="36"/>
      <c r="O45" s="44"/>
      <c r="P45" s="143"/>
      <c r="Q45" s="144"/>
      <c r="R45" s="145"/>
      <c r="S45" s="133" t="s">
        <v>46</v>
      </c>
      <c r="T45" s="131"/>
      <c r="U45" s="131"/>
      <c r="V45" s="131"/>
      <c r="W45" s="131"/>
      <c r="X45" s="131"/>
      <c r="Y45" s="131"/>
      <c r="Z45" s="131"/>
      <c r="AA45" s="132"/>
    </row>
    <row r="46" spans="1:27" ht="18" customHeight="1" x14ac:dyDescent="0.35">
      <c r="A46" s="44" t="s">
        <v>32</v>
      </c>
      <c r="B46" s="36"/>
      <c r="C46" s="36"/>
      <c r="D46" s="36"/>
      <c r="E46" s="36"/>
      <c r="F46" s="47"/>
      <c r="G46" s="36"/>
      <c r="H46" s="36"/>
      <c r="I46" s="36"/>
      <c r="J46" s="36"/>
      <c r="K46" s="47"/>
      <c r="L46" s="36"/>
      <c r="M46" s="36"/>
      <c r="N46" s="36"/>
      <c r="O46" s="44"/>
      <c r="P46" s="140" t="s">
        <v>31</v>
      </c>
      <c r="Q46" s="146"/>
      <c r="R46" s="147"/>
      <c r="S46" s="134"/>
      <c r="T46" s="135"/>
      <c r="U46" s="135"/>
      <c r="V46" s="135"/>
      <c r="W46" s="135"/>
      <c r="X46" s="135"/>
      <c r="Y46" s="135"/>
      <c r="Z46" s="135"/>
      <c r="AA46" s="136"/>
    </row>
    <row r="47" spans="1:27" ht="18" customHeight="1" x14ac:dyDescent="0.35">
      <c r="B47" s="46" t="s">
        <v>27</v>
      </c>
      <c r="C47" s="23"/>
      <c r="D47" s="23"/>
      <c r="E47" s="23"/>
      <c r="F47" s="23"/>
      <c r="G47" s="23"/>
      <c r="H47" s="48"/>
      <c r="I47" s="23"/>
      <c r="J47" s="23"/>
      <c r="K47" s="23"/>
      <c r="L47" s="23"/>
      <c r="M47" s="23"/>
      <c r="N47" s="36"/>
      <c r="O47" s="44"/>
      <c r="P47" s="148"/>
      <c r="Q47" s="149"/>
      <c r="R47" s="150"/>
      <c r="S47" s="137"/>
      <c r="T47" s="138"/>
      <c r="U47" s="138"/>
      <c r="V47" s="138"/>
      <c r="W47" s="138"/>
      <c r="X47" s="138"/>
      <c r="Y47" s="138"/>
      <c r="Z47" s="138"/>
      <c r="AA47" s="139"/>
    </row>
    <row r="48" spans="1:27" ht="16.5" customHeight="1" x14ac:dyDescent="0.35">
      <c r="B48" s="122" t="s">
        <v>90</v>
      </c>
      <c r="C48" s="123"/>
      <c r="D48" s="123"/>
      <c r="E48" s="123"/>
      <c r="F48" s="123"/>
      <c r="G48" s="123"/>
      <c r="H48" s="123"/>
      <c r="I48" s="123"/>
      <c r="J48" s="123"/>
      <c r="K48" s="123"/>
      <c r="L48" s="123"/>
      <c r="M48" s="124"/>
      <c r="N48" s="36"/>
      <c r="O48" s="44"/>
    </row>
    <row r="49" spans="1:15" ht="15" customHeight="1" x14ac:dyDescent="0.35">
      <c r="B49" s="125" t="s">
        <v>91</v>
      </c>
      <c r="C49" s="126"/>
      <c r="D49" s="126"/>
      <c r="E49" s="126"/>
      <c r="F49" s="126"/>
      <c r="G49" s="126"/>
      <c r="H49" s="126"/>
      <c r="I49" s="126"/>
      <c r="J49" s="126"/>
      <c r="K49" s="126"/>
      <c r="L49" s="126"/>
      <c r="M49" s="127"/>
      <c r="N49" s="48"/>
      <c r="O49" s="44"/>
    </row>
    <row r="50" spans="1:15" s="19" customFormat="1" ht="18" customHeight="1" x14ac:dyDescent="0.15">
      <c r="N50" s="49"/>
      <c r="O50" s="49"/>
    </row>
    <row r="51" spans="1:15" s="19" customFormat="1" ht="18" customHeight="1" x14ac:dyDescent="0.15">
      <c r="N51" s="49"/>
      <c r="O51" s="49"/>
    </row>
    <row r="52" spans="1:15" x14ac:dyDescent="0.35">
      <c r="A52" s="44"/>
    </row>
  </sheetData>
  <sheetProtection sheet="1" objects="1" scenarios="1"/>
  <mergeCells count="124">
    <mergeCell ref="O13:AA13"/>
    <mergeCell ref="P43:R43"/>
    <mergeCell ref="A1:AA1"/>
    <mergeCell ref="Q3:R3"/>
    <mergeCell ref="S3:AA3"/>
    <mergeCell ref="C4:M4"/>
    <mergeCell ref="C5:M5"/>
    <mergeCell ref="C6:M6"/>
    <mergeCell ref="C16:D16"/>
    <mergeCell ref="E16:V16"/>
    <mergeCell ref="W16:Y16"/>
    <mergeCell ref="Z16:AA16"/>
    <mergeCell ref="A17:A19"/>
    <mergeCell ref="C17:D17"/>
    <mergeCell ref="E17:V17"/>
    <mergeCell ref="W17:Y17"/>
    <mergeCell ref="Z17:AA17"/>
    <mergeCell ref="C22:D22"/>
    <mergeCell ref="C18:D18"/>
    <mergeCell ref="E18:V18"/>
    <mergeCell ref="W18:Y18"/>
    <mergeCell ref="Z18:AA18"/>
    <mergeCell ref="C19:D19"/>
    <mergeCell ref="E19:V19"/>
    <mergeCell ref="W19:Y19"/>
    <mergeCell ref="Z19:AA19"/>
    <mergeCell ref="A24:V24"/>
    <mergeCell ref="W24:Y24"/>
    <mergeCell ref="A26:J26"/>
    <mergeCell ref="A29:F29"/>
    <mergeCell ref="H29:L29"/>
    <mergeCell ref="M29:Q29"/>
    <mergeCell ref="R29:V29"/>
    <mergeCell ref="W29:AA29"/>
    <mergeCell ref="E22:V22"/>
    <mergeCell ref="W22:Y22"/>
    <mergeCell ref="Z22:AA22"/>
    <mergeCell ref="C23:D23"/>
    <mergeCell ref="E23:V23"/>
    <mergeCell ref="W23:Y23"/>
    <mergeCell ref="Z23:AA23"/>
    <mergeCell ref="A20:A23"/>
    <mergeCell ref="C20:D20"/>
    <mergeCell ref="E20:V20"/>
    <mergeCell ref="W20:Y20"/>
    <mergeCell ref="Z20:AA20"/>
    <mergeCell ref="C21:D21"/>
    <mergeCell ref="E21:V21"/>
    <mergeCell ref="W21:Y21"/>
    <mergeCell ref="R30:U30"/>
    <mergeCell ref="Z21:AA21"/>
    <mergeCell ref="V30:V31"/>
    <mergeCell ref="W30:Z30"/>
    <mergeCell ref="AA30:AA31"/>
    <mergeCell ref="F31:G31"/>
    <mergeCell ref="H31:K31"/>
    <mergeCell ref="M31:P31"/>
    <mergeCell ref="R31:U31"/>
    <mergeCell ref="W31:Z31"/>
    <mergeCell ref="V34:V35"/>
    <mergeCell ref="W34:Z34"/>
    <mergeCell ref="AA34:AA35"/>
    <mergeCell ref="F35:G35"/>
    <mergeCell ref="H35:K35"/>
    <mergeCell ref="M35:P35"/>
    <mergeCell ref="R35:U35"/>
    <mergeCell ref="W35:Z35"/>
    <mergeCell ref="F34:G34"/>
    <mergeCell ref="Q34:Q35"/>
    <mergeCell ref="R34:U34"/>
    <mergeCell ref="V32:V33"/>
    <mergeCell ref="W32:Z32"/>
    <mergeCell ref="AA32:AA33"/>
    <mergeCell ref="F33:G33"/>
    <mergeCell ref="H33:K33"/>
    <mergeCell ref="M33:P33"/>
    <mergeCell ref="R33:U33"/>
    <mergeCell ref="W33:Z33"/>
    <mergeCell ref="F32:G32"/>
    <mergeCell ref="H32:K32"/>
    <mergeCell ref="L32:L33"/>
    <mergeCell ref="R32:U32"/>
    <mergeCell ref="H36:K36"/>
    <mergeCell ref="L36:L37"/>
    <mergeCell ref="M36:P36"/>
    <mergeCell ref="Q36:Q37"/>
    <mergeCell ref="K26:O26"/>
    <mergeCell ref="A34:E34"/>
    <mergeCell ref="H34:K34"/>
    <mergeCell ref="L34:L35"/>
    <mergeCell ref="M34:P34"/>
    <mergeCell ref="A32:E32"/>
    <mergeCell ref="M32:P32"/>
    <mergeCell ref="Q32:Q33"/>
    <mergeCell ref="A30:E30"/>
    <mergeCell ref="F30:G30"/>
    <mergeCell ref="H30:K30"/>
    <mergeCell ref="L30:L31"/>
    <mergeCell ref="M30:P30"/>
    <mergeCell ref="Q30:Q31"/>
    <mergeCell ref="A13:M13"/>
    <mergeCell ref="A10:M10"/>
    <mergeCell ref="O10:AA10"/>
    <mergeCell ref="B48:M48"/>
    <mergeCell ref="B49:M49"/>
    <mergeCell ref="A39:F39"/>
    <mergeCell ref="S43:AA43"/>
    <mergeCell ref="A43:F43"/>
    <mergeCell ref="S44:AA44"/>
    <mergeCell ref="S45:AA45"/>
    <mergeCell ref="S46:AA47"/>
    <mergeCell ref="P44:R45"/>
    <mergeCell ref="P46:R47"/>
    <mergeCell ref="R36:U36"/>
    <mergeCell ref="V36:V37"/>
    <mergeCell ref="W36:Z36"/>
    <mergeCell ref="AA36:AA37"/>
    <mergeCell ref="F36:G36"/>
    <mergeCell ref="H37:K37"/>
    <mergeCell ref="M37:P37"/>
    <mergeCell ref="R37:U37"/>
    <mergeCell ref="W37:Z37"/>
    <mergeCell ref="F37:G37"/>
    <mergeCell ref="A36:E37"/>
  </mergeCells>
  <phoneticPr fontId="1"/>
  <dataValidations count="2">
    <dataValidation allowBlank="1" showDropDown="1" showInputMessage="1" showErrorMessage="1" sqref="W26:W27 P26:Q27 K27:L27" xr:uid="{00000000-0002-0000-0100-000000000000}"/>
    <dataValidation type="list" allowBlank="1" showInputMessage="1" showErrorMessage="1" sqref="K26:O26" xr:uid="{00000000-0002-0000-0100-000001000000}">
      <formula1>"団体で受領する,受験者に還元する,受領しない"</formula1>
    </dataValidation>
  </dataValidations>
  <pageMargins left="0.27" right="0.26" top="0.25" bottom="0.18" header="0.19" footer="0.2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1</xdr:col>
                    <xdr:colOff>28575</xdr:colOff>
                    <xdr:row>3</xdr:row>
                    <xdr:rowOff>123825</xdr:rowOff>
                  </from>
                  <to>
                    <xdr:col>2</xdr:col>
                    <xdr:colOff>19050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1</xdr:col>
                    <xdr:colOff>28575</xdr:colOff>
                    <xdr:row>4</xdr:row>
                    <xdr:rowOff>114300</xdr:rowOff>
                  </from>
                  <to>
                    <xdr:col>2</xdr:col>
                    <xdr:colOff>19050</xdr:colOff>
                    <xdr:row>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1</xdr:col>
                    <xdr:colOff>28575</xdr:colOff>
                    <xdr:row>5</xdr:row>
                    <xdr:rowOff>114300</xdr:rowOff>
                  </from>
                  <to>
                    <xdr:col>2</xdr:col>
                    <xdr:colOff>19050</xdr:colOff>
                    <xdr:row>7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57"/>
  <sheetViews>
    <sheetView topLeftCell="A11" zoomScaleNormal="100" workbookViewId="0">
      <selection activeCell="I28" sqref="I28"/>
    </sheetView>
  </sheetViews>
  <sheetFormatPr defaultRowHeight="13.5" x14ac:dyDescent="0.15"/>
  <cols>
    <col min="1" max="1" width="0.75" customWidth="1"/>
    <col min="2" max="2" width="18.875" customWidth="1"/>
    <col min="4" max="4" width="4.625" customWidth="1"/>
    <col min="6" max="6" width="13.625" customWidth="1"/>
    <col min="7" max="7" width="5.875" customWidth="1"/>
    <col min="12" max="12" width="1.25" customWidth="1"/>
  </cols>
  <sheetData>
    <row r="1" spans="1:17" ht="14.25" thickBot="1" x14ac:dyDescent="0.2">
      <c r="A1" s="64"/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17" ht="4.5" customHeight="1" thickTop="1" x14ac:dyDescent="0.15">
      <c r="A2" s="65"/>
      <c r="B2" s="66"/>
      <c r="C2" s="66"/>
      <c r="D2" s="66"/>
      <c r="E2" s="66"/>
      <c r="F2" s="66"/>
      <c r="G2" s="66"/>
      <c r="H2" s="66"/>
      <c r="I2" s="66"/>
      <c r="J2" s="66"/>
      <c r="K2" s="66"/>
      <c r="L2" s="67"/>
    </row>
    <row r="3" spans="1:17" s="51" customFormat="1" ht="12" x14ac:dyDescent="0.15">
      <c r="A3" s="68"/>
      <c r="B3" s="69" t="s">
        <v>92</v>
      </c>
      <c r="C3" s="69"/>
      <c r="D3" s="70"/>
      <c r="E3" s="69"/>
      <c r="F3" s="69"/>
      <c r="G3" s="69"/>
      <c r="H3" s="69"/>
      <c r="I3" s="69"/>
      <c r="J3" s="69"/>
      <c r="K3" s="71"/>
      <c r="L3" s="72"/>
    </row>
    <row r="4" spans="1:17" s="51" customFormat="1" ht="12" x14ac:dyDescent="0.15">
      <c r="A4" s="68"/>
      <c r="B4" s="69"/>
      <c r="C4" s="69"/>
      <c r="D4" s="70"/>
      <c r="E4" s="69"/>
      <c r="F4" s="69"/>
      <c r="G4" s="69"/>
      <c r="H4" s="69"/>
      <c r="I4" s="69"/>
      <c r="J4" s="69"/>
      <c r="K4" s="71"/>
      <c r="L4" s="72"/>
      <c r="N4" s="53"/>
      <c r="O4" s="53"/>
      <c r="P4" s="53"/>
      <c r="Q4" s="53"/>
    </row>
    <row r="5" spans="1:17" s="51" customFormat="1" ht="27" customHeight="1" x14ac:dyDescent="0.15">
      <c r="A5" s="68"/>
      <c r="B5" s="73" t="s">
        <v>93</v>
      </c>
      <c r="C5" s="253">
        <f>C21-C46</f>
        <v>0</v>
      </c>
      <c r="D5" s="254"/>
      <c r="E5" s="254"/>
      <c r="F5" s="69" t="s">
        <v>116</v>
      </c>
      <c r="G5" s="69"/>
      <c r="H5" s="69"/>
      <c r="I5" s="69"/>
      <c r="J5" s="69"/>
      <c r="K5" s="71"/>
      <c r="L5" s="72"/>
      <c r="N5" s="53"/>
      <c r="O5" s="53"/>
      <c r="P5" s="53"/>
      <c r="Q5" s="53"/>
    </row>
    <row r="6" spans="1:17" s="51" customFormat="1" ht="27" customHeight="1" x14ac:dyDescent="0.15">
      <c r="A6" s="68"/>
      <c r="B6" s="256" t="s">
        <v>144</v>
      </c>
      <c r="C6" s="256"/>
      <c r="D6" s="256"/>
      <c r="E6" s="256"/>
      <c r="F6" s="256"/>
      <c r="G6" s="256"/>
      <c r="H6" s="256"/>
      <c r="I6" s="256"/>
      <c r="J6" s="256"/>
      <c r="K6" s="256"/>
      <c r="L6" s="72"/>
      <c r="M6" s="53"/>
      <c r="N6" s="53"/>
      <c r="O6" s="53"/>
      <c r="P6" s="53"/>
      <c r="Q6" s="53"/>
    </row>
    <row r="7" spans="1:17" s="51" customFormat="1" ht="15" customHeight="1" x14ac:dyDescent="0.15">
      <c r="A7" s="68"/>
      <c r="B7" s="262" t="s">
        <v>120</v>
      </c>
      <c r="C7" s="262"/>
      <c r="D7" s="262"/>
      <c r="E7" s="262"/>
      <c r="F7" s="262"/>
      <c r="G7" s="262"/>
      <c r="H7" s="262"/>
      <c r="I7" s="262"/>
      <c r="J7" s="262"/>
      <c r="K7" s="262"/>
      <c r="L7" s="72"/>
      <c r="M7" s="53"/>
      <c r="N7" s="53"/>
      <c r="O7" s="53"/>
      <c r="P7" s="53"/>
      <c r="Q7" s="53"/>
    </row>
    <row r="8" spans="1:17" s="51" customFormat="1" ht="15" customHeight="1" x14ac:dyDescent="0.15">
      <c r="A8" s="68"/>
      <c r="B8" s="257" t="s">
        <v>132</v>
      </c>
      <c r="C8" s="257"/>
      <c r="D8" s="257"/>
      <c r="E8" s="257"/>
      <c r="F8" s="257"/>
      <c r="G8" s="257"/>
      <c r="H8" s="257"/>
      <c r="I8" s="257"/>
      <c r="J8" s="257"/>
      <c r="K8" s="257"/>
      <c r="L8" s="72"/>
      <c r="M8" s="53"/>
      <c r="N8" s="53"/>
      <c r="O8" s="53"/>
      <c r="P8" s="53"/>
      <c r="Q8" s="53"/>
    </row>
    <row r="9" spans="1:17" s="51" customFormat="1" ht="15" customHeight="1" thickBot="1" x14ac:dyDescent="0.2">
      <c r="A9" s="74"/>
      <c r="B9" s="258"/>
      <c r="C9" s="258"/>
      <c r="D9" s="258"/>
      <c r="E9" s="258"/>
      <c r="F9" s="258"/>
      <c r="G9" s="258"/>
      <c r="H9" s="258"/>
      <c r="I9" s="258"/>
      <c r="J9" s="258"/>
      <c r="K9" s="258"/>
      <c r="L9" s="75"/>
      <c r="M9" s="53"/>
      <c r="N9" s="53"/>
      <c r="O9" s="53"/>
      <c r="P9" s="53"/>
      <c r="Q9" s="53"/>
    </row>
    <row r="10" spans="1:17" s="51" customFormat="1" ht="13.5" customHeight="1" thickTop="1" x14ac:dyDescent="0.15">
      <c r="A10" s="69"/>
      <c r="B10" s="69"/>
      <c r="C10" s="69"/>
      <c r="D10" s="70"/>
      <c r="E10" s="69"/>
      <c r="F10" s="69"/>
      <c r="G10" s="69"/>
      <c r="H10" s="69"/>
      <c r="I10" s="69"/>
      <c r="J10" s="69"/>
      <c r="K10" s="71"/>
      <c r="L10" s="69"/>
      <c r="N10" s="53"/>
      <c r="O10" s="53"/>
      <c r="P10" s="53"/>
      <c r="Q10" s="53"/>
    </row>
    <row r="11" spans="1:17" s="51" customFormat="1" ht="24.75" customHeight="1" x14ac:dyDescent="0.15">
      <c r="A11" s="260" t="s">
        <v>94</v>
      </c>
      <c r="B11" s="260"/>
      <c r="C11" s="260"/>
      <c r="D11" s="260"/>
      <c r="E11" s="260"/>
      <c r="F11" s="260"/>
      <c r="G11" s="260"/>
      <c r="H11" s="260"/>
      <c r="I11" s="260"/>
      <c r="J11" s="260"/>
      <c r="K11" s="260"/>
      <c r="L11" s="76"/>
      <c r="N11" s="53"/>
      <c r="O11" s="53"/>
      <c r="P11" s="53"/>
      <c r="Q11" s="53"/>
    </row>
    <row r="12" spans="1:17" s="51" customFormat="1" ht="12.95" customHeight="1" x14ac:dyDescent="0.15">
      <c r="A12" s="77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N12" s="53"/>
      <c r="O12" s="53"/>
      <c r="P12" s="53"/>
      <c r="Q12" s="53"/>
    </row>
    <row r="13" spans="1:17" s="51" customFormat="1" ht="12.95" customHeight="1" x14ac:dyDescent="0.15">
      <c r="A13" s="69"/>
      <c r="B13" s="69"/>
      <c r="C13" s="69"/>
      <c r="D13" s="70"/>
      <c r="E13" s="69"/>
      <c r="F13" s="69"/>
      <c r="G13" s="69"/>
      <c r="H13" s="70" t="s">
        <v>95</v>
      </c>
      <c r="I13" s="255" t="str">
        <f>後期活用!S3</f>
        <v>令和7年　月　日</v>
      </c>
      <c r="J13" s="255"/>
      <c r="K13" s="255"/>
      <c r="L13" s="69"/>
      <c r="N13" s="53"/>
      <c r="O13" s="53"/>
      <c r="P13" s="53"/>
      <c r="Q13" s="53"/>
    </row>
    <row r="14" spans="1:17" s="51" customFormat="1" ht="12.95" customHeight="1" x14ac:dyDescent="0.15">
      <c r="A14" s="69"/>
      <c r="B14" s="69"/>
      <c r="C14" s="69"/>
      <c r="D14" s="70"/>
      <c r="E14" s="69"/>
      <c r="F14" s="69"/>
      <c r="G14" s="69"/>
      <c r="H14" s="69"/>
      <c r="I14" s="69"/>
      <c r="J14" s="78"/>
      <c r="K14" s="78"/>
      <c r="L14" s="78"/>
      <c r="N14" s="53"/>
      <c r="O14" s="53"/>
      <c r="P14" s="53"/>
      <c r="Q14" s="53"/>
    </row>
    <row r="15" spans="1:17" s="51" customFormat="1" ht="12.95" customHeight="1" x14ac:dyDescent="0.15">
      <c r="A15" s="69"/>
      <c r="B15" s="238" t="str">
        <f>IF(後期活用!A10=0,"",後期活用!A10)</f>
        <v/>
      </c>
      <c r="C15" s="238"/>
      <c r="D15" s="238"/>
      <c r="E15" s="238"/>
      <c r="F15" s="69" t="s">
        <v>139</v>
      </c>
      <c r="G15" s="108"/>
      <c r="H15" s="69"/>
      <c r="I15" s="69"/>
      <c r="J15" s="69"/>
      <c r="K15" s="71"/>
      <c r="L15" s="69"/>
      <c r="P15" s="52"/>
    </row>
    <row r="16" spans="1:17" s="51" customFormat="1" ht="12.95" customHeight="1" x14ac:dyDescent="0.15">
      <c r="A16" s="69"/>
      <c r="B16" s="69"/>
      <c r="C16" s="69"/>
      <c r="D16" s="69"/>
      <c r="E16" s="69"/>
      <c r="F16" s="69"/>
      <c r="G16" s="69"/>
      <c r="H16" s="69"/>
      <c r="I16" s="69"/>
      <c r="J16" s="69"/>
      <c r="K16" s="71"/>
      <c r="L16" s="69"/>
      <c r="P16" s="52"/>
    </row>
    <row r="17" spans="1:17" s="51" customFormat="1" ht="12.95" customHeight="1" x14ac:dyDescent="0.15">
      <c r="A17" s="69"/>
      <c r="B17" s="69"/>
      <c r="C17" s="69"/>
      <c r="D17" s="70"/>
      <c r="E17" s="69"/>
      <c r="F17" s="69"/>
      <c r="G17" s="69"/>
      <c r="H17" s="255" t="s">
        <v>96</v>
      </c>
      <c r="I17" s="255"/>
      <c r="J17" s="255"/>
      <c r="K17" s="255"/>
      <c r="L17" s="69"/>
      <c r="P17" s="52"/>
    </row>
    <row r="18" spans="1:17" s="51" customFormat="1" ht="12.95" customHeight="1" x14ac:dyDescent="0.15">
      <c r="A18" s="69"/>
      <c r="B18" s="69"/>
      <c r="C18" s="69"/>
      <c r="D18" s="70"/>
      <c r="E18" s="69"/>
      <c r="F18" s="69"/>
      <c r="G18" s="69"/>
      <c r="H18" s="255" t="s">
        <v>121</v>
      </c>
      <c r="I18" s="255"/>
      <c r="J18" s="255"/>
      <c r="K18" s="255"/>
      <c r="L18" s="69"/>
    </row>
    <row r="19" spans="1:17" s="51" customFormat="1" ht="12.95" customHeight="1" x14ac:dyDescent="0.15">
      <c r="A19" s="69"/>
      <c r="B19" s="69"/>
      <c r="C19" s="69"/>
      <c r="D19" s="70"/>
      <c r="E19" s="69"/>
      <c r="F19" s="69"/>
      <c r="G19" s="69"/>
      <c r="H19" s="78"/>
      <c r="I19" s="78"/>
      <c r="J19" s="78"/>
      <c r="K19" s="78"/>
      <c r="L19" s="69"/>
    </row>
    <row r="20" spans="1:17" s="51" customFormat="1" ht="22.5" customHeight="1" x14ac:dyDescent="0.15">
      <c r="A20" s="69"/>
      <c r="B20" s="69" t="s">
        <v>97</v>
      </c>
      <c r="C20" s="69"/>
      <c r="D20" s="70"/>
      <c r="E20" s="69"/>
      <c r="F20" s="69"/>
      <c r="G20" s="69"/>
      <c r="H20" s="69"/>
      <c r="I20" s="69"/>
      <c r="J20" s="69"/>
      <c r="K20" s="71"/>
      <c r="L20" s="69"/>
    </row>
    <row r="21" spans="1:17" s="51" customFormat="1" ht="23.25" customHeight="1" x14ac:dyDescent="0.15">
      <c r="A21" s="69"/>
      <c r="B21" s="73" t="s">
        <v>98</v>
      </c>
      <c r="C21" s="261">
        <f>F31</f>
        <v>0</v>
      </c>
      <c r="D21" s="261"/>
      <c r="E21" s="261"/>
      <c r="F21" s="69" t="s">
        <v>99</v>
      </c>
      <c r="G21" s="79"/>
      <c r="H21" s="80"/>
      <c r="I21" s="81"/>
      <c r="J21" s="79"/>
      <c r="K21" s="71"/>
      <c r="L21" s="69"/>
    </row>
    <row r="22" spans="1:17" s="51" customFormat="1" ht="12.95" customHeight="1" x14ac:dyDescent="0.15">
      <c r="A22" s="69"/>
      <c r="B22" s="69"/>
      <c r="C22" s="69"/>
      <c r="D22" s="70"/>
      <c r="E22" s="69"/>
      <c r="F22" s="69"/>
      <c r="G22" s="69"/>
      <c r="H22" s="69"/>
      <c r="I22" s="69"/>
      <c r="J22" s="69"/>
      <c r="K22" s="71"/>
      <c r="L22" s="69"/>
    </row>
    <row r="23" spans="1:17" s="51" customFormat="1" ht="12.95" customHeight="1" x14ac:dyDescent="0.15">
      <c r="A23" s="69"/>
      <c r="B23" s="70" t="s">
        <v>100</v>
      </c>
      <c r="C23" s="71" t="s">
        <v>145</v>
      </c>
      <c r="D23" s="71"/>
      <c r="E23" s="71"/>
      <c r="F23" s="71"/>
      <c r="G23" s="71"/>
      <c r="H23" s="71"/>
      <c r="I23" s="71"/>
      <c r="J23" s="69"/>
      <c r="K23" s="71"/>
      <c r="L23" s="69"/>
    </row>
    <row r="24" spans="1:17" s="51" customFormat="1" ht="12.95" customHeight="1" x14ac:dyDescent="0.15">
      <c r="A24" s="69"/>
      <c r="B24" s="69"/>
      <c r="C24" s="69"/>
      <c r="D24" s="70"/>
      <c r="E24" s="69"/>
      <c r="F24" s="69"/>
      <c r="G24" s="78"/>
      <c r="H24" s="82"/>
      <c r="I24" s="82"/>
      <c r="J24" s="69"/>
      <c r="K24" s="71"/>
      <c r="L24" s="69"/>
    </row>
    <row r="25" spans="1:17" s="51" customFormat="1" ht="12.95" customHeight="1" x14ac:dyDescent="0.15">
      <c r="A25" s="69"/>
      <c r="B25" s="69"/>
      <c r="C25" s="69"/>
      <c r="D25" s="70"/>
      <c r="E25" s="69"/>
      <c r="F25" s="82" t="s">
        <v>101</v>
      </c>
      <c r="G25" s="69"/>
      <c r="H25" s="71"/>
      <c r="I25" s="69"/>
      <c r="J25" s="69"/>
      <c r="K25" s="71"/>
      <c r="L25" s="69"/>
    </row>
    <row r="26" spans="1:17" s="51" customFormat="1" ht="15" customHeight="1" x14ac:dyDescent="0.15">
      <c r="A26" s="69"/>
      <c r="B26" s="264" t="s">
        <v>102</v>
      </c>
      <c r="C26" s="264"/>
      <c r="D26" s="264"/>
      <c r="E26" s="264"/>
      <c r="F26" s="264"/>
      <c r="G26" s="69"/>
      <c r="H26" s="69"/>
      <c r="I26" s="69"/>
      <c r="J26" s="69"/>
      <c r="K26" s="69"/>
      <c r="L26" s="69"/>
    </row>
    <row r="27" spans="1:17" s="51" customFormat="1" ht="18" customHeight="1" x14ac:dyDescent="0.15">
      <c r="A27" s="69"/>
      <c r="B27" s="83" t="s">
        <v>103</v>
      </c>
      <c r="C27" s="83" t="s">
        <v>104</v>
      </c>
      <c r="D27" s="251" t="s">
        <v>105</v>
      </c>
      <c r="E27" s="265"/>
      <c r="F27" s="83" t="s">
        <v>106</v>
      </c>
      <c r="G27" s="69"/>
      <c r="H27" s="69"/>
      <c r="I27" s="69"/>
      <c r="J27" s="69"/>
      <c r="K27" s="69"/>
      <c r="L27" s="69"/>
      <c r="M27" s="53"/>
      <c r="N27" s="53"/>
      <c r="O27" s="53"/>
      <c r="P27" s="53"/>
      <c r="Q27" s="53"/>
    </row>
    <row r="28" spans="1:17" s="51" customFormat="1" ht="18" customHeight="1" x14ac:dyDescent="0.15">
      <c r="A28" s="255"/>
      <c r="B28" s="83" t="s">
        <v>107</v>
      </c>
      <c r="C28" s="83">
        <f>後期活用!F30</f>
        <v>0</v>
      </c>
      <c r="D28" s="84" t="s">
        <v>108</v>
      </c>
      <c r="E28" s="85">
        <v>3000</v>
      </c>
      <c r="F28" s="86">
        <f t="shared" ref="F28:F30" si="0">E28*C28</f>
        <v>0</v>
      </c>
      <c r="G28" s="87"/>
      <c r="H28" s="69"/>
      <c r="I28" s="69"/>
      <c r="J28" s="69"/>
      <c r="K28" s="69"/>
      <c r="L28" s="69"/>
      <c r="M28" s="53"/>
      <c r="N28" s="53"/>
      <c r="O28" s="53"/>
      <c r="P28" s="53"/>
      <c r="Q28" s="53"/>
    </row>
    <row r="29" spans="1:17" s="51" customFormat="1" ht="18" customHeight="1" x14ac:dyDescent="0.15">
      <c r="A29" s="255"/>
      <c r="B29" s="83" t="s">
        <v>109</v>
      </c>
      <c r="C29" s="83">
        <f>後期活用!F32</f>
        <v>0</v>
      </c>
      <c r="D29" s="84" t="s">
        <v>108</v>
      </c>
      <c r="E29" s="85">
        <v>4000</v>
      </c>
      <c r="F29" s="86">
        <f t="shared" si="0"/>
        <v>0</v>
      </c>
      <c r="G29" s="88"/>
      <c r="H29" s="69"/>
      <c r="I29" s="69"/>
      <c r="J29" s="69"/>
      <c r="K29" s="69"/>
      <c r="L29" s="69"/>
      <c r="M29" s="53"/>
      <c r="N29" s="53"/>
      <c r="O29" s="53"/>
      <c r="P29" s="53"/>
      <c r="Q29" s="53"/>
    </row>
    <row r="30" spans="1:17" s="51" customFormat="1" ht="18" customHeight="1" thickBot="1" x14ac:dyDescent="0.2">
      <c r="A30" s="255"/>
      <c r="B30" s="89" t="s">
        <v>110</v>
      </c>
      <c r="C30" s="89">
        <f>後期活用!F34</f>
        <v>0</v>
      </c>
      <c r="D30" s="90" t="s">
        <v>108</v>
      </c>
      <c r="E30" s="91">
        <v>4500</v>
      </c>
      <c r="F30" s="92">
        <f t="shared" si="0"/>
        <v>0</v>
      </c>
      <c r="G30" s="69"/>
      <c r="H30" s="69"/>
      <c r="I30" s="69"/>
      <c r="J30" s="69"/>
      <c r="K30" s="69"/>
      <c r="L30" s="69"/>
      <c r="M30" s="53"/>
      <c r="N30" s="53"/>
      <c r="O30" s="53"/>
      <c r="P30" s="53"/>
      <c r="Q30" s="53"/>
    </row>
    <row r="31" spans="1:17" s="51" customFormat="1" ht="18" customHeight="1" thickBot="1" x14ac:dyDescent="0.2">
      <c r="A31" s="69"/>
      <c r="B31" s="93" t="s">
        <v>138</v>
      </c>
      <c r="C31" s="94">
        <f>SUM(C28:C30)</f>
        <v>0</v>
      </c>
      <c r="D31" s="95"/>
      <c r="E31" s="96"/>
      <c r="F31" s="97">
        <f>SUM(F28:F30)</f>
        <v>0</v>
      </c>
      <c r="G31" s="69"/>
      <c r="H31" s="69"/>
      <c r="I31" s="69"/>
      <c r="J31" s="69"/>
      <c r="K31" s="71"/>
      <c r="L31" s="69"/>
    </row>
    <row r="32" spans="1:17" s="51" customFormat="1" ht="18" customHeight="1" x14ac:dyDescent="0.15">
      <c r="A32" s="69"/>
      <c r="B32" s="116" t="s">
        <v>133</v>
      </c>
      <c r="C32" s="98"/>
      <c r="D32" s="99"/>
      <c r="E32" s="100"/>
      <c r="F32" s="101">
        <f>ROUNDDOWN(F31/11,0)</f>
        <v>0</v>
      </c>
      <c r="G32" s="69"/>
      <c r="H32" s="69"/>
      <c r="I32" s="69"/>
      <c r="J32" s="69"/>
      <c r="K32" s="71"/>
      <c r="L32" s="69"/>
    </row>
    <row r="33" spans="1:18" s="51" customFormat="1" ht="18" customHeight="1" x14ac:dyDescent="0.15">
      <c r="A33" s="69"/>
      <c r="B33" s="82" t="s">
        <v>118</v>
      </c>
      <c r="C33" s="69"/>
      <c r="D33" s="70"/>
      <c r="E33" s="69"/>
      <c r="F33" s="69"/>
      <c r="G33" s="69"/>
      <c r="H33" s="69"/>
      <c r="I33" s="69"/>
      <c r="J33" s="69"/>
      <c r="K33" s="71"/>
      <c r="L33" s="69"/>
    </row>
    <row r="34" spans="1:18" s="51" customFormat="1" ht="19.5" customHeight="1" x14ac:dyDescent="0.15">
      <c r="A34" s="69"/>
      <c r="B34" s="82"/>
      <c r="C34" s="69"/>
      <c r="D34" s="70"/>
      <c r="E34" s="69"/>
      <c r="F34" s="69"/>
      <c r="G34" s="69"/>
      <c r="H34" s="69"/>
      <c r="I34" s="69"/>
      <c r="J34" s="69"/>
      <c r="K34" s="71"/>
      <c r="L34" s="69"/>
    </row>
    <row r="35" spans="1:18" s="51" customFormat="1" ht="24.75" customHeight="1" x14ac:dyDescent="0.15">
      <c r="A35" s="260" t="s">
        <v>124</v>
      </c>
      <c r="B35" s="260"/>
      <c r="C35" s="260"/>
      <c r="D35" s="260"/>
      <c r="E35" s="260"/>
      <c r="F35" s="260"/>
      <c r="G35" s="260"/>
      <c r="H35" s="260"/>
      <c r="I35" s="260"/>
      <c r="J35" s="260"/>
      <c r="K35" s="260"/>
      <c r="L35" s="76"/>
    </row>
    <row r="36" spans="1:18" s="51" customFormat="1" ht="12.75" customHeight="1" x14ac:dyDescent="0.15">
      <c r="A36" s="77"/>
      <c r="B36" s="263" t="s">
        <v>125</v>
      </c>
      <c r="C36" s="263"/>
      <c r="D36" s="263"/>
      <c r="E36" s="263"/>
      <c r="F36" s="263"/>
      <c r="G36" s="263"/>
      <c r="H36" s="263"/>
      <c r="I36" s="263"/>
      <c r="J36" s="263"/>
      <c r="K36" s="263"/>
      <c r="L36" s="102"/>
    </row>
    <row r="37" spans="1:18" s="51" customFormat="1" ht="10.5" customHeight="1" x14ac:dyDescent="0.15">
      <c r="A37" s="77"/>
      <c r="B37" s="77"/>
      <c r="C37" s="77"/>
      <c r="D37" s="77"/>
      <c r="E37" s="77"/>
      <c r="F37" s="77"/>
      <c r="G37" s="77"/>
      <c r="H37" s="77"/>
      <c r="I37" s="77"/>
      <c r="J37" s="77"/>
      <c r="K37" s="77"/>
      <c r="L37" s="77"/>
    </row>
    <row r="38" spans="1:18" s="51" customFormat="1" ht="14.1" customHeight="1" x14ac:dyDescent="0.15">
      <c r="A38" s="69"/>
      <c r="B38" s="69"/>
      <c r="C38" s="69"/>
      <c r="D38" s="70"/>
      <c r="E38" s="69"/>
      <c r="F38" s="69"/>
      <c r="G38" s="69"/>
      <c r="H38" s="70" t="s">
        <v>95</v>
      </c>
      <c r="I38" s="255" t="str">
        <f>後期活用!S3</f>
        <v>令和7年　月　日</v>
      </c>
      <c r="J38" s="255"/>
      <c r="K38" s="255"/>
      <c r="L38" s="69"/>
    </row>
    <row r="39" spans="1:18" s="51" customFormat="1" ht="13.5" customHeight="1" x14ac:dyDescent="0.15">
      <c r="A39" s="69"/>
      <c r="B39" s="238" t="str">
        <f>IF(後期活用!O10=0,"",後期活用!O10)</f>
        <v/>
      </c>
      <c r="C39" s="238"/>
      <c r="D39" s="238"/>
      <c r="E39" s="238"/>
      <c r="F39" s="69"/>
      <c r="G39" s="69"/>
      <c r="H39" s="69"/>
      <c r="I39" s="69"/>
      <c r="J39" s="78"/>
      <c r="K39" s="78"/>
      <c r="L39" s="78"/>
    </row>
    <row r="40" spans="1:18" s="51" customFormat="1" ht="14.1" customHeight="1" x14ac:dyDescent="0.15">
      <c r="A40" s="69"/>
      <c r="B40" s="238" t="str">
        <f>IF(後期活用!A10=0,"",後期活用!A10)</f>
        <v/>
      </c>
      <c r="C40" s="238"/>
      <c r="D40" s="238"/>
      <c r="E40" s="238"/>
      <c r="F40" s="69" t="s">
        <v>139</v>
      </c>
      <c r="G40" s="69"/>
      <c r="H40" s="69"/>
      <c r="I40" s="69"/>
      <c r="J40" s="69"/>
      <c r="K40" s="71"/>
      <c r="L40" s="69"/>
    </row>
    <row r="41" spans="1:18" s="51" customFormat="1" ht="14.1" customHeight="1" x14ac:dyDescent="0.15">
      <c r="A41" s="71"/>
      <c r="B41" s="238" t="str">
        <f>IF(後期活用!O13=0,"",後期活用!O13)</f>
        <v/>
      </c>
      <c r="C41" s="238"/>
      <c r="D41" s="238"/>
      <c r="E41" s="238"/>
      <c r="F41" s="69"/>
      <c r="G41" s="69"/>
      <c r="H41" s="69"/>
      <c r="I41" s="69"/>
      <c r="J41" s="69"/>
      <c r="K41" s="71"/>
      <c r="L41" s="69"/>
    </row>
    <row r="42" spans="1:18" s="51" customFormat="1" ht="14.1" customHeight="1" x14ac:dyDescent="0.15">
      <c r="A42" s="69"/>
      <c r="B42" s="69"/>
      <c r="C42" s="69"/>
      <c r="D42" s="70"/>
      <c r="E42" s="69"/>
      <c r="F42" s="69"/>
      <c r="G42" s="69"/>
      <c r="H42" s="255" t="s">
        <v>96</v>
      </c>
      <c r="I42" s="255"/>
      <c r="J42" s="255"/>
      <c r="K42" s="255"/>
      <c r="L42" s="69"/>
    </row>
    <row r="43" spans="1:18" s="51" customFormat="1" ht="14.1" customHeight="1" x14ac:dyDescent="0.15">
      <c r="A43" s="69"/>
      <c r="B43" s="69"/>
      <c r="C43" s="69"/>
      <c r="D43" s="70"/>
      <c r="E43" s="69"/>
      <c r="F43" s="69"/>
      <c r="G43" s="69"/>
      <c r="H43" s="255" t="s">
        <v>121</v>
      </c>
      <c r="I43" s="255"/>
      <c r="J43" s="255"/>
      <c r="K43" s="255"/>
      <c r="L43" s="69"/>
    </row>
    <row r="44" spans="1:18" s="51" customFormat="1" ht="3" customHeight="1" x14ac:dyDescent="0.15">
      <c r="A44" s="69"/>
      <c r="B44" s="69"/>
      <c r="C44" s="69"/>
      <c r="D44" s="70"/>
      <c r="E44" s="69"/>
      <c r="F44" s="69"/>
      <c r="G44" s="69"/>
      <c r="H44" s="78"/>
      <c r="I44" s="78"/>
      <c r="J44" s="78"/>
      <c r="K44" s="78"/>
      <c r="L44" s="69"/>
    </row>
    <row r="45" spans="1:18" s="51" customFormat="1" ht="18" customHeight="1" x14ac:dyDescent="0.15">
      <c r="A45" s="69"/>
      <c r="B45" s="69" t="s">
        <v>111</v>
      </c>
      <c r="C45" s="69"/>
      <c r="D45" s="70"/>
      <c r="E45" s="69"/>
      <c r="F45" s="69"/>
      <c r="G45" s="69"/>
      <c r="H45" s="69"/>
      <c r="I45" s="69"/>
      <c r="J45" s="69"/>
      <c r="K45" s="71"/>
      <c r="L45" s="69"/>
    </row>
    <row r="46" spans="1:18" s="51" customFormat="1" ht="23.25" customHeight="1" x14ac:dyDescent="0.15">
      <c r="A46" s="69"/>
      <c r="B46" s="103" t="s">
        <v>112</v>
      </c>
      <c r="C46" s="261">
        <f>F52</f>
        <v>0</v>
      </c>
      <c r="D46" s="261"/>
      <c r="E46" s="261"/>
      <c r="F46" s="69" t="s">
        <v>113</v>
      </c>
      <c r="G46" s="259"/>
      <c r="H46" s="259"/>
      <c r="I46" s="81"/>
      <c r="J46" s="79"/>
      <c r="K46" s="71"/>
      <c r="L46" s="69"/>
    </row>
    <row r="47" spans="1:18" s="51" customFormat="1" ht="6" customHeight="1" x14ac:dyDescent="0.15">
      <c r="A47" s="69"/>
      <c r="B47" s="69"/>
      <c r="C47" s="69"/>
      <c r="D47" s="70"/>
      <c r="E47" s="69"/>
      <c r="F47" s="69"/>
      <c r="G47" s="69"/>
      <c r="H47" s="69"/>
      <c r="I47" s="69"/>
      <c r="J47" s="69"/>
      <c r="K47" s="71"/>
      <c r="L47" s="69"/>
      <c r="R47" s="52"/>
    </row>
    <row r="48" spans="1:18" s="51" customFormat="1" ht="12" x14ac:dyDescent="0.15">
      <c r="A48" s="69"/>
      <c r="B48" s="70" t="s">
        <v>100</v>
      </c>
      <c r="C48" s="69" t="s">
        <v>122</v>
      </c>
      <c r="D48" s="70"/>
      <c r="E48" s="69"/>
      <c r="F48" s="69"/>
      <c r="G48" s="69"/>
      <c r="H48" s="69"/>
      <c r="I48" s="69"/>
      <c r="J48" s="69"/>
      <c r="K48" s="71"/>
      <c r="L48" s="69"/>
      <c r="R48" s="52"/>
    </row>
    <row r="49" spans="1:18" s="51" customFormat="1" ht="12" x14ac:dyDescent="0.15">
      <c r="A49" s="69"/>
      <c r="B49" s="69"/>
      <c r="C49" s="69"/>
      <c r="D49" s="70"/>
      <c r="E49" s="69"/>
      <c r="F49" s="69"/>
      <c r="G49" s="69"/>
      <c r="H49" s="69"/>
      <c r="I49" s="69"/>
      <c r="J49" s="69"/>
      <c r="K49" s="71"/>
      <c r="L49" s="69"/>
      <c r="R49" s="52"/>
    </row>
    <row r="50" spans="1:18" s="51" customFormat="1" ht="18" customHeight="1" thickBot="1" x14ac:dyDescent="0.2">
      <c r="A50" s="69"/>
      <c r="B50" s="246" t="s">
        <v>140</v>
      </c>
      <c r="C50" s="246"/>
      <c r="D50" s="246"/>
      <c r="E50" s="246"/>
      <c r="F50" s="246"/>
      <c r="G50" s="69"/>
      <c r="H50" s="69"/>
      <c r="I50" s="69"/>
      <c r="J50" s="69"/>
      <c r="K50" s="71"/>
      <c r="L50" s="69"/>
      <c r="R50" s="52"/>
    </row>
    <row r="51" spans="1:18" s="51" customFormat="1" ht="18" customHeight="1" x14ac:dyDescent="0.15">
      <c r="A51" s="69"/>
      <c r="B51" s="104"/>
      <c r="C51" s="105" t="s">
        <v>114</v>
      </c>
      <c r="D51" s="251" t="s">
        <v>134</v>
      </c>
      <c r="E51" s="252"/>
      <c r="F51" s="117" t="s">
        <v>135</v>
      </c>
      <c r="G51" s="69"/>
      <c r="H51" s="69"/>
      <c r="I51" s="69"/>
      <c r="J51" s="69"/>
      <c r="K51" s="71"/>
      <c r="L51" s="69"/>
      <c r="R51" s="52"/>
    </row>
    <row r="52" spans="1:18" s="51" customFormat="1" ht="18" customHeight="1" x14ac:dyDescent="0.15">
      <c r="A52" s="69"/>
      <c r="B52" s="106" t="s">
        <v>117</v>
      </c>
      <c r="C52" s="245">
        <f>IF(後期活用!K26="受領しない",0,C31)</f>
        <v>0</v>
      </c>
      <c r="D52" s="249">
        <f>300*C52</f>
        <v>0</v>
      </c>
      <c r="E52" s="250"/>
      <c r="F52" s="239">
        <f>SUM(D52:E53)</f>
        <v>0</v>
      </c>
      <c r="G52" s="69"/>
      <c r="H52" s="82"/>
      <c r="I52" s="69"/>
      <c r="J52" s="69"/>
      <c r="K52" s="71"/>
      <c r="L52" s="69"/>
      <c r="R52" s="52"/>
    </row>
    <row r="53" spans="1:18" s="51" customFormat="1" ht="18" customHeight="1" thickBot="1" x14ac:dyDescent="0.2">
      <c r="A53" s="69"/>
      <c r="B53" s="111" t="s">
        <v>115</v>
      </c>
      <c r="C53" s="245"/>
      <c r="D53" s="247">
        <f>700*C52</f>
        <v>0</v>
      </c>
      <c r="E53" s="248"/>
      <c r="F53" s="240"/>
      <c r="G53" s="107" t="s">
        <v>123</v>
      </c>
      <c r="H53" s="82"/>
      <c r="I53" s="69"/>
      <c r="J53" s="69"/>
      <c r="K53" s="71"/>
      <c r="L53" s="69"/>
      <c r="R53" s="52"/>
    </row>
    <row r="54" spans="1:18" s="51" customFormat="1" ht="18" customHeight="1" x14ac:dyDescent="0.15">
      <c r="A54" s="112"/>
      <c r="B54" s="241" t="s">
        <v>136</v>
      </c>
      <c r="C54" s="242"/>
      <c r="D54" s="242"/>
      <c r="E54" s="243"/>
      <c r="F54" s="113">
        <f>ROUNDDOWN(F52/11,0)</f>
        <v>0</v>
      </c>
      <c r="G54" s="109" t="s">
        <v>129</v>
      </c>
      <c r="H54" s="82"/>
      <c r="I54" s="69"/>
      <c r="J54" s="69"/>
      <c r="K54" s="71"/>
      <c r="L54" s="69"/>
    </row>
    <row r="55" spans="1:18" s="51" customFormat="1" ht="18" customHeight="1" x14ac:dyDescent="0.15">
      <c r="A55" s="69"/>
      <c r="B55" s="244"/>
      <c r="C55" s="244"/>
      <c r="D55" s="69"/>
      <c r="E55" s="87"/>
      <c r="F55" s="110"/>
      <c r="G55" s="82"/>
      <c r="H55" s="82"/>
      <c r="I55" s="69"/>
      <c r="J55" s="69"/>
      <c r="K55" s="71"/>
      <c r="L55" s="69"/>
    </row>
    <row r="56" spans="1:18" s="51" customFormat="1" ht="12" x14ac:dyDescent="0.15">
      <c r="A56" s="69"/>
      <c r="B56" s="69"/>
      <c r="C56" s="69"/>
      <c r="D56" s="70"/>
      <c r="E56" s="69"/>
      <c r="F56" s="69"/>
      <c r="G56" s="69"/>
      <c r="H56" s="69"/>
      <c r="I56" s="69"/>
      <c r="J56" s="69"/>
      <c r="K56" s="71"/>
      <c r="L56" s="69"/>
    </row>
    <row r="57" spans="1:18" x14ac:dyDescent="0.15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</row>
  </sheetData>
  <sheetProtection sheet="1" objects="1" scenarios="1"/>
  <mergeCells count="31">
    <mergeCell ref="G46:H46"/>
    <mergeCell ref="A35:K35"/>
    <mergeCell ref="I38:K38"/>
    <mergeCell ref="C46:E46"/>
    <mergeCell ref="B7:K7"/>
    <mergeCell ref="A11:K11"/>
    <mergeCell ref="H18:K18"/>
    <mergeCell ref="H43:K43"/>
    <mergeCell ref="B36:K36"/>
    <mergeCell ref="C21:E21"/>
    <mergeCell ref="B26:F26"/>
    <mergeCell ref="D27:E27"/>
    <mergeCell ref="A28:A30"/>
    <mergeCell ref="H42:K42"/>
    <mergeCell ref="B40:E40"/>
    <mergeCell ref="B39:E39"/>
    <mergeCell ref="C5:E5"/>
    <mergeCell ref="H17:K17"/>
    <mergeCell ref="B6:K6"/>
    <mergeCell ref="I13:K13"/>
    <mergeCell ref="B8:K9"/>
    <mergeCell ref="B15:E15"/>
    <mergeCell ref="B41:E41"/>
    <mergeCell ref="F52:F53"/>
    <mergeCell ref="B54:E54"/>
    <mergeCell ref="B55:C55"/>
    <mergeCell ref="C52:C53"/>
    <mergeCell ref="B50:F50"/>
    <mergeCell ref="D53:E53"/>
    <mergeCell ref="D52:E52"/>
    <mergeCell ref="D51:E51"/>
  </mergeCells>
  <phoneticPr fontId="1"/>
  <printOptions horizontalCentered="1" verticalCentered="1"/>
  <pageMargins left="0.23622047244094491" right="0.23622047244094491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Sheet1</vt:lpstr>
      <vt:lpstr>後期活用</vt:lpstr>
      <vt:lpstr>請求書・支払明細書</vt:lpstr>
      <vt:lpstr>後期活用!Print_Area</vt:lpstr>
      <vt:lpstr>請求書・支払明細書!Print_Area</vt:lpstr>
      <vt:lpstr>出願科目</vt:lpstr>
      <vt:lpstr>情報活用試験_一般_出願一覧</vt:lpstr>
    </vt:vector>
  </TitlesOfParts>
  <Company>財団法人　専修学校教育振興会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JC-O3</dc:creator>
  <cp:lastModifiedBy>三井</cp:lastModifiedBy>
  <cp:lastPrinted>2023-08-24T04:46:25Z</cp:lastPrinted>
  <dcterms:created xsi:type="dcterms:W3CDTF">2007-03-07T07:10:35Z</dcterms:created>
  <dcterms:modified xsi:type="dcterms:W3CDTF">2025-08-18T01:04:02Z</dcterms:modified>
</cp:coreProperties>
</file>